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10" hidden="1">部门政府采购预算表07!$A$7:$Q$22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<sst xmlns="http://schemas.openxmlformats.org/spreadsheetml/2006/main" count="1530" uniqueCount="508">
  <si>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</si>
  <si>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</si>
  <si>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</si>
  <si>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</si>
  <si>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</si>
  <si>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</si>
  <si>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</si>
  <si>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</si>
  <si>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</si>
  <si>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</si>
  <si>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</si>
  <si>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</si>
  <si>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</si>
  <si>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</si>
  <si>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</si>
  <si>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</si>
  <si>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1、事业收入</t>
  </si>
  <si>
    <t>六、科学技术支出</t>
  </si>
  <si>
    <t xml:space="preserve">  2、事业单位经营收入</t>
  </si>
  <si>
    <t>七、文化旅游体育与传媒支出</t>
  </si>
  <si>
    <t xml:space="preserve">  3、上级补助收入</t>
  </si>
  <si>
    <t>八、社会保障和就业支出</t>
  </si>
  <si>
    <t xml:space="preserve">  4、附属单位上缴收入</t>
  </si>
  <si>
    <t>九、卫生健康支出</t>
  </si>
  <si>
    <t xml:space="preserve"> 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</si>
  <si>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</si>
  <si>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</si>
  <si>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</si>
  <si>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</si>
  <si>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</si>
  <si>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</si>
  <si>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</si>
  <si>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</si>
  <si>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</si>
  <si>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</si>
  <si>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</si>
  <si>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</si>
  <si>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</si>
  <si>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</si>
  <si>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</si>
  <si>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</si>
  <si>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</si>
  <si>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</si>
  <si>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</si>
  <si>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</si>
  <si>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</si>
  <si>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</si>
  <si>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</si>
  <si>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</si>
  <si>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</si>
  <si>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</si>
  <si>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</si>
  <si>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</si>
  <si>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</si>
  <si>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</si>
  <si>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</si>
  <si>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</si>
  <si>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</si>
  <si>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</si>
  <si>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</si>
  <si>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</si>
  <si>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</si>
  <si>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</si>
  <si>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</si>
  <si>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</si>
  <si>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</si>
  <si>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</si>
  <si>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</si>
  <si>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</si>
  <si>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</si>
  <si>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105005</t>
  </si>
  <si>
    <t>云南省保山第一中学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</si>
  <si>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</si>
  <si>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</si>
  <si>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</si>
  <si>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</si>
  <si>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</si>
  <si>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</si>
  <si>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</si>
  <si>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</si>
  <si>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</si>
  <si>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</si>
  <si>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</si>
  <si>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</si>
  <si>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</si>
  <si>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</si>
  <si>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</si>
  <si>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</si>
  <si>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</si>
  <si>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</si>
  <si>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</si>
  <si>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</si>
  <si>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</si>
  <si>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</si>
  <si>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</si>
  <si>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</si>
  <si>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</si>
  <si>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</si>
  <si>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</si>
  <si>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</si>
  <si>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</si>
  <si>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</si>
  <si>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</si>
  <si>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</si>
  <si>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</si>
  <si>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</si>
  <si>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</si>
  <si>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</si>
  <si>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</si>
  <si>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</si>
  <si>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</si>
  <si>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</si>
  <si>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</si>
  <si>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</si>
  <si>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</si>
  <si>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</si>
  <si>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</si>
  <si>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</si>
  <si>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</si>
  <si>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</si>
  <si>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</si>
  <si>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</si>
  <si>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</si>
  <si>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</si>
  <si>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</si>
  <si>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</si>
  <si>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</si>
  <si>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</si>
  <si>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</si>
  <si>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</si>
  <si>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</si>
  <si>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</si>
  <si>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</si>
  <si>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</si>
  <si>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</si>
  <si>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</si>
  <si>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</si>
  <si>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</si>
  <si>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</si>
  <si>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</si>
  <si>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</si>
  <si>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</si>
  <si>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</si>
  <si>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</si>
  <si>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</si>
  <si>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</si>
  <si>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</si>
  <si>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</si>
  <si>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</si>
  <si>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</si>
  <si>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</si>
  <si>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</si>
  <si>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</si>
  <si>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</si>
  <si>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</si>
  <si>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</si>
  <si>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</si>
  <si>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</si>
  <si>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</si>
  <si>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</si>
  <si>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</si>
  <si>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</si>
  <si>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</si>
  <si>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</si>
  <si>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</si>
  <si>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</si>
  <si>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</si>
  <si>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</si>
  <si>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</si>
  <si>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</si>
  <si>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</si>
  <si>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</si>
  <si>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</si>
  <si>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</si>
  <si>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</si>
  <si>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</si>
  <si>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</si>
  <si>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</si>
  <si>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</si>
  <si>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</si>
  <si>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</si>
  <si>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</si>
  <si>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</si>
  <si>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</si>
  <si>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</si>
  <si>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</si>
  <si>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</si>
  <si>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</si>
  <si>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</si>
  <si>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</si>
  <si>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530500210000000019261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</si>
  <si>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</si>
  <si>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</si>
  <si>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</si>
  <si>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</si>
  <si>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</si>
  <si>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</si>
  <si>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</si>
  <si>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530500210000000019262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</si>
  <si>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</si>
  <si>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</si>
  <si>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</si>
  <si>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</si>
  <si>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</si>
  <si>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</si>
  <si>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</si>
  <si>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30307</t>
  </si>
  <si>
    <t>医疗费补助</t>
  </si>
  <si>
    <t>30111</t>
  </si>
  <si>
    <t>公务员医疗补助缴费</t>
  </si>
  <si>
    <t>530500210000000019266</t>
  </si>
  <si>
    <t>工会经费</t>
  </si>
  <si>
    <t>30228</t>
  </si>
  <si>
    <t>530500210000000020210</t>
  </si>
  <si>
    <t>公车购置及运维费</t>
  </si>
  <si>
    <t>30231</t>
  </si>
  <si>
    <t>公务用车运行维护费</t>
  </si>
  <si>
    <t>530500210000000020211</t>
  </si>
  <si>
    <t>30217</t>
  </si>
  <si>
    <t>530500210000000020213</t>
  </si>
  <si>
    <t>一般公用经费</t>
  </si>
  <si>
    <t>30201</t>
  </si>
  <si>
    <t>办公费</t>
  </si>
  <si>
    <t>30205</t>
  </si>
  <si>
    <t>水费</t>
  </si>
  <si>
    <t>30206</t>
  </si>
  <si>
    <t>电费</t>
  </si>
  <si>
    <t>30226</t>
  </si>
  <si>
    <t>劳务费</t>
  </si>
  <si>
    <t>30229</t>
  </si>
  <si>
    <t>福利费</t>
  </si>
  <si>
    <t>30299</t>
  </si>
  <si>
    <t>其他商品和服务支出</t>
  </si>
  <si>
    <t>30202</t>
  </si>
  <si>
    <t>印刷费</t>
  </si>
  <si>
    <t>30207</t>
  </si>
  <si>
    <t>邮电费</t>
  </si>
  <si>
    <t>30216</t>
  </si>
  <si>
    <t>培训费</t>
  </si>
  <si>
    <t>30218</t>
  </si>
  <si>
    <t>专用材料费</t>
  </si>
  <si>
    <t>30239</t>
  </si>
  <si>
    <t>其他交通费用</t>
  </si>
  <si>
    <t>530500210000001000707</t>
  </si>
  <si>
    <t>刑满释放人员生活补助</t>
  </si>
  <si>
    <t>30305</t>
  </si>
  <si>
    <t>生活补助</t>
  </si>
  <si>
    <t>530500221100000726899</t>
  </si>
  <si>
    <t>其他工资福利支出</t>
  </si>
  <si>
    <t>30114</t>
  </si>
  <si>
    <t>医疗费</t>
  </si>
  <si>
    <t>530500231100001176285</t>
  </si>
  <si>
    <t>办学能力提升经费</t>
  </si>
  <si>
    <t>530500231100001176297</t>
  </si>
  <si>
    <t>8.13人员补助</t>
  </si>
  <si>
    <t>530500231100001478456</t>
  </si>
  <si>
    <t>事业月奖励性绩效工资</t>
  </si>
  <si>
    <t>530500231100001636093</t>
  </si>
  <si>
    <t>临聘人员经费</t>
  </si>
  <si>
    <t>30199</t>
  </si>
  <si>
    <t>530500241100002133424</t>
  </si>
  <si>
    <t>保山一中奖励性绩效项目经费</t>
  </si>
  <si>
    <t>530500251100003861093</t>
  </si>
  <si>
    <t>退休人员因病护理补助经费</t>
  </si>
  <si>
    <t>530500251100003863315</t>
  </si>
  <si>
    <t>保山一中2025年奖励性绩效工资经费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</si>
  <si>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</si>
  <si>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</si>
  <si>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</si>
  <si>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</si>
  <si>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</si>
  <si>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</si>
  <si>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</si>
  <si>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保山一中专项人才引进项目经费</t>
  </si>
  <si>
    <t>313 事业发展类</t>
  </si>
  <si>
    <t>530500221100000264411</t>
  </si>
  <si>
    <t>引进优秀教师一次性工作生活补贴、安家补贴项目经费</t>
  </si>
  <si>
    <t>530500231100001155061</t>
  </si>
  <si>
    <t>保山一中高中民族班补助经费</t>
  </si>
  <si>
    <t>530500231100001866851</t>
  </si>
  <si>
    <t>30308</t>
  </si>
  <si>
    <t>助学金</t>
  </si>
  <si>
    <t>无固定收入已故离休干部配偶生活补助经费</t>
  </si>
  <si>
    <t>312 民生类</t>
  </si>
  <si>
    <t>530500241100002124315</t>
  </si>
  <si>
    <t>遗属补助经费</t>
  </si>
  <si>
    <t>530500241100002124423</t>
  </si>
  <si>
    <t>课后服务及假期托管服务经费</t>
  </si>
  <si>
    <t>530500241100002145425</t>
  </si>
  <si>
    <t>保山一中新建教师宿舍资金</t>
  </si>
  <si>
    <t>530500241100002678059</t>
  </si>
  <si>
    <t>31001</t>
  </si>
  <si>
    <t>房屋建筑物购建</t>
  </si>
  <si>
    <t>保山一中专项人才引进项目个人所得税补助经费</t>
  </si>
  <si>
    <t>530500251100003597886</t>
  </si>
  <si>
    <t>30240</t>
  </si>
  <si>
    <t>税金及附加费用</t>
  </si>
  <si>
    <t>保山一中校园运转经费</t>
  </si>
  <si>
    <t>530500251100003863278</t>
  </si>
  <si>
    <t>30209</t>
  </si>
  <si>
    <t>物业管理费</t>
  </si>
  <si>
    <t>31003</t>
  </si>
  <si>
    <t>专用设备购置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</si>
  <si>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</si>
  <si>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</si>
  <si>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</si>
  <si>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</si>
  <si>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</si>
  <si>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</si>
  <si>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</si>
  <si>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</si>
  <si>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</si>
  <si>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</si>
  <si>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</si>
  <si>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发放无固定收入已故离休干部配偶1人生活补助经费</t>
  </si>
  <si>
    <t>产出指标</t>
  </si>
  <si>
    <t>数量指标</t>
  </si>
  <si>
    <t>救助对象人数（人次）</t>
  </si>
  <si>
    <t>=</t>
  </si>
  <si>
    <t>人/人次</t>
  </si>
  <si>
    <t>定量指标</t>
  </si>
  <si>
    <t>反映应保尽保、应救尽救对象的人数（人次）情况。</t>
  </si>
  <si>
    <t>效益指标</t>
  </si>
  <si>
    <t>社会效益</t>
  </si>
  <si>
    <t>生活状况改善</t>
  </si>
  <si>
    <t>不断改善</t>
  </si>
  <si>
    <t>%</t>
  </si>
  <si>
    <t>定性指标</t>
  </si>
  <si>
    <t>反映救助促进受助对象生活状况的改善情况。</t>
  </si>
  <si>
    <t>满意度指标</t>
  </si>
  <si>
    <t>服务对象满意度</t>
  </si>
  <si>
    <t>救助对象满意度</t>
  </si>
  <si>
    <t>80</t>
  </si>
  <si>
    <t>反映获救助对象的满意程度。
救助对象满意度=调查中满意和较满意的获救助人员数/调查总人数*100%</t>
  </si>
  <si>
    <t>认真履行教育教学职能，加快保山教育高质量发展，落实立德树人根本任务，以促进公平为重点，以提高质量为核心，加快构建高质量教育体系，办好人民满意的教育，培养德智体美劳全面发展的社会主义建设者和接班人。经费用于弥补学校公用经费不足，加强对学校固定资产的管理及维护维修，保障水电、消防、安防、空调、音响系统等设备设施正常运转,做好380亩校园环境卫生保洁、灯光亮化、园林绿化管护、培训服务管理工作，实现财政资金和预算管理效益最大化，积极稳妥地推进教育教学工作新发展。</t>
  </si>
  <si>
    <t>零星修缮（维修）处理时限</t>
  </si>
  <si>
    <t>&lt;=</t>
  </si>
  <si>
    <t>72</t>
  </si>
  <si>
    <t>小时</t>
  </si>
  <si>
    <t>反映零星修缮处理完成的时限情况。</t>
  </si>
  <si>
    <t>绿化管养面积</t>
  </si>
  <si>
    <t>&gt;=</t>
  </si>
  <si>
    <t>85953.74</t>
  </si>
  <si>
    <t>平方米</t>
  </si>
  <si>
    <t>反映校园外绿化管养面积的情况。</t>
  </si>
  <si>
    <t>质量指标</t>
  </si>
  <si>
    <t>卫生保洁合格率</t>
  </si>
  <si>
    <t>90</t>
  </si>
  <si>
    <t>反映卫生保洁检查验收合格的情况。卫生保洁合格率=卫生保洁检查验收合格次数/卫生保洁总次数*100%</t>
  </si>
  <si>
    <t>零星修缮验收合格率</t>
  </si>
  <si>
    <t>反映零星修缮达标的情况。零星修缮验收合格率=零星修缮验收合格数量/零星修缮提交验收数量*100%</t>
  </si>
  <si>
    <t>物业服务需求保障程度</t>
  </si>
  <si>
    <t>反映绿化、安保、安防、保洁等服务满足委托单位的程度。（实际运用时根据项目对物业的需求，主要通过整体评价的方式进行评价。）</t>
  </si>
  <si>
    <t>安全事故发生次数</t>
  </si>
  <si>
    <t>1.00</t>
  </si>
  <si>
    <t>次</t>
  </si>
  <si>
    <t>反映安全事故发生的次数情况。</t>
  </si>
  <si>
    <t>服务受益人员满意度</t>
  </si>
  <si>
    <t>反映保安、保洁、餐饮服务、绿化养护服务受益人员满意程度。</t>
  </si>
  <si>
    <t>2024年已引进4名优秀教师的一次性工作生活补贴、安家补贴经费，生活补贴15万*2人+10万*1人+安家补贴20万*1人=60万，保障生活补贴、安家补贴发放，推动教师队伍专业化建设，充分发挥优秀教师的示范、引领和辐射作用，推动我校高端人才队伍迅速成长和发展。为学校“提振信心、提强队伍、提升管理、提优生源、提高质量”，促进学校提出的“一年转样、三年成样、五年榜样”目标的实现。</t>
  </si>
  <si>
    <t>引进人数</t>
  </si>
  <si>
    <t>4</t>
  </si>
  <si>
    <t>人</t>
  </si>
  <si>
    <t>反映部门（单位）实际发放事业编制人员数量。</t>
  </si>
  <si>
    <t>时效指标</t>
  </si>
  <si>
    <t>发放及时率</t>
  </si>
  <si>
    <t>反映发放单位及时发放补助资金的情况。
发放及时率=在时限内发放资金/应发放资金*100%</t>
  </si>
  <si>
    <t>改善明显</t>
  </si>
  <si>
    <t>反映补助促进受助对象生活状况改善的情况。</t>
  </si>
  <si>
    <t>提升办学能力</t>
  </si>
  <si>
    <t>不断提升</t>
  </si>
  <si>
    <t>高中考成绩不断提高</t>
  </si>
  <si>
    <t>引进教师满意度</t>
  </si>
  <si>
    <t>反映部门（单位）人员对补助发放的满意程度。</t>
  </si>
  <si>
    <t>保山一中专项引进人才团队6人相关补助个人所得税，推动学校教师队伍专业化建设，充分发挥优秀教师的示范、引领和辐射作用，推动我校高端人才队伍迅速成长和发展。为学校“提振信心、提强队伍、提升管理、提优生源、提高质量”，促进学校提出的“一年转样、三年成样、五年榜样”目标的实现。</t>
  </si>
  <si>
    <t>获补对象数</t>
  </si>
  <si>
    <t>人(人次、家)</t>
  </si>
  <si>
    <t>反映获补助人员情况，也适用补贴、资助等形式的补助。</t>
  </si>
  <si>
    <t>获补对象准确率</t>
  </si>
  <si>
    <t>100</t>
  </si>
  <si>
    <t>反映获补助对象认定的准确性情况。
获补对象准确率=抽检符合标准的补助对象数/抽检实际补助对象数*100%</t>
  </si>
  <si>
    <t>改善提高</t>
  </si>
  <si>
    <t>教学质量状况改善</t>
  </si>
  <si>
    <t>高考上线率提升</t>
  </si>
  <si>
    <t>反映补助促进受助对象教学质量改善的情况。</t>
  </si>
  <si>
    <t>受益对象满意度</t>
  </si>
  <si>
    <t>反映获补助受益对象的满意程度。</t>
  </si>
  <si>
    <t>保山一中专项引进人才团队5人相关补助，50万*1人+15万*4人=110万。推动学校教师队伍专业化建设，充分发挥优秀教师的示范、引领和辐射作用，推动我校高端人才队伍迅速成长和发展。为学校“提振信心、提强队伍、提升管理、提优生源、提高质量”，促进学校提出的“一年转样、三年成样、五年榜样”目标的实现。</t>
  </si>
  <si>
    <t>引进人才数</t>
  </si>
  <si>
    <t>按学校实际情况设置</t>
  </si>
  <si>
    <t>促进专业师资队伍建设　</t>
  </si>
  <si>
    <t>不断提升教研水平和教学质量　</t>
  </si>
  <si>
    <t>根据学校专业师资队伍建社情况</t>
  </si>
  <si>
    <t>学生、教师满意度</t>
  </si>
  <si>
    <t>根据学校各处室项目申报书</t>
  </si>
  <si>
    <t>做好本部门人员、公用经费保障，按规定落实干部职工各项待遇，支持部门正常履职。</t>
  </si>
  <si>
    <t>10</t>
  </si>
  <si>
    <t>85</t>
  </si>
  <si>
    <t>新建教师宿舍保障教师住宿，项目总用地面积13500平方米，总建筑面积16934.66平方米，建筑基底面积2169.16平方米。本项目为空地新建，选址位于保山第一中学(新校区)校区内西北角。</t>
  </si>
  <si>
    <t>工程总量</t>
  </si>
  <si>
    <t>2169.16</t>
  </si>
  <si>
    <t>平方米/公里/立方/亩等</t>
  </si>
  <si>
    <t>反映新建、改造、修缮工程量完成情况。</t>
  </si>
  <si>
    <t>竣工验收合格率</t>
  </si>
  <si>
    <t>98</t>
  </si>
  <si>
    <t>反映项目验收情况。
竣工验收合格率=（验收合格单元工程数量/完工单元工程总数）×100%。</t>
  </si>
  <si>
    <t>综合使用率</t>
  </si>
  <si>
    <t>95</t>
  </si>
  <si>
    <t>反映设施建成后的利用、使用的情况。
综合使用率=（投入使用的基础建设工程建设内容/完成建设内容）*100%</t>
  </si>
  <si>
    <t>受益人群覆盖率</t>
  </si>
  <si>
    <t>40</t>
  </si>
  <si>
    <t>反映项目设计受益人群或地区的实现情况。
受益人群覆盖率=（实际实现受益人群数/计划实现受益人群数）*100%</t>
  </si>
  <si>
    <t>受益人群满意度</t>
  </si>
  <si>
    <t>调查人群中对设施建设或设施运行的满意度。
受益人群覆盖率=（调查人群中对设施建设或设施运行的人数/问卷调查人数）*100%</t>
  </si>
  <si>
    <t xml:space="preserve">学校按照省级制定的课后服务经费保障办法，明确相关标准。按照学校制定“一校一案”的课后服务方案，通过开展课后服务活动，解决家长“接送难”的问题，减轻家长负担，促进学生全面发展。加强课后服务经费保障，减免家庭经济困难学生课后服务收费，开展丰富多彩的课后服务活动课程，使课后服务质量明显提升。  </t>
  </si>
  <si>
    <t>减免家庭经济困难学生费用比例</t>
  </si>
  <si>
    <t>反映获补助困难学生比率。</t>
  </si>
  <si>
    <t>课后服务覆盖率</t>
  </si>
  <si>
    <t>反映义务教育学生课后服务覆盖率</t>
  </si>
  <si>
    <t>教师获补率</t>
  </si>
  <si>
    <t>反映义务教育教师获补助率。</t>
  </si>
  <si>
    <t>课后服务时间达标率</t>
  </si>
  <si>
    <t>反映义务教育课后服务时间达标率。</t>
  </si>
  <si>
    <t>受益学生数</t>
  </si>
  <si>
    <t>2969</t>
  </si>
  <si>
    <t>反映课后服务受益学生数。</t>
  </si>
  <si>
    <t>保山一中每年招收1个高中民族班，高一50人、高二50人、高三50人，合计150人。按照每生每年补助学费1400元，住宿费600元、生活补助3000元（每年以10个月计发），合计5000元。市财政按照150人*5000元·年/生=750000元/年补助。完善学校民族团结进步教育长效机制、保障困难学生顺利完成学业、为高中家庭生活困难的民族学生提供生活和学习上的保障，提高学生的学习积极主动性。强化学校教育的主阵地作用，全面提高学校教育教学质量，确保“三年有起色、五年上台阶、八年争优秀”的目标按时实现。</t>
  </si>
  <si>
    <t>150</t>
  </si>
  <si>
    <t>反映获补助人员、企业的数量情况，也适用补贴、资助等形式的补助。</t>
  </si>
  <si>
    <t>政策宣传次数</t>
  </si>
  <si>
    <t>反映补助政策的宣传力度情况。即通过招生、班主任、资助办等对补助政策进行宣传的次数。</t>
  </si>
  <si>
    <t>政策知晓率</t>
  </si>
  <si>
    <t>反映补助政策的宣传效果情况。
政策知晓率=调查中补助政策知晓人数/调查总人数*100%</t>
  </si>
  <si>
    <t>预算06表</t>
  </si>
  <si>
    <t>政府性基金预算支出预算表</t>
  </si>
  <si>
    <t>本年政府性基金预算支出</t>
  </si>
  <si>
    <t>说明：云南省保山第一中学无政府性基金预算，故《政府性基金预算支出预算表》无数据。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</si>
  <si>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</si>
  <si>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</si>
  <si>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</si>
  <si>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</si>
  <si>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</si>
  <si>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</si>
  <si>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</si>
  <si>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</si>
  <si>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</si>
  <si>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</si>
  <si>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保险费</t>
  </si>
  <si>
    <t>C1804010201 机动车保险服务</t>
  </si>
  <si>
    <t>项</t>
  </si>
  <si>
    <t>维修保养费</t>
  </si>
  <si>
    <t>C23120301 车辆维修和保养服务</t>
  </si>
  <si>
    <t>燃油费</t>
  </si>
  <si>
    <t>C23120302 车辆加油、添加燃料服务</t>
  </si>
  <si>
    <t>A4打印纸</t>
  </si>
  <si>
    <t>A05040101 复印纸</t>
  </si>
  <si>
    <t>批</t>
  </si>
  <si>
    <t>绿化服务费</t>
  </si>
  <si>
    <t>C13030000 园林绿化管理服务</t>
  </si>
  <si>
    <t>印刷服务</t>
  </si>
  <si>
    <t>C2309019999 其他印刷服务</t>
  </si>
  <si>
    <t>保安服务费</t>
  </si>
  <si>
    <t>C05040300 保安服务</t>
  </si>
  <si>
    <t>功能室设备项目采购</t>
  </si>
  <si>
    <t>A02010105 台式计算机</t>
  </si>
  <si>
    <t>触控一体机</t>
  </si>
  <si>
    <t>A02020800 触控一体机</t>
  </si>
  <si>
    <t>套</t>
  </si>
  <si>
    <t>LED屏建设项目</t>
  </si>
  <si>
    <t>A02021103 LED显示屏</t>
  </si>
  <si>
    <t>预算08表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</si>
  <si>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</si>
  <si>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</si>
  <si>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</si>
  <si>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</si>
  <si>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</si>
  <si>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说明：云南省保山第一中学无政府购买服务，故《政府购买服务预算表》无数据。</t>
  </si>
  <si>
    <t>预算09-1表</t>
  </si>
  <si>
    <t>单位名称（项目）</t>
  </si>
  <si>
    <t>地区</t>
  </si>
  <si>
    <t>政府性基金</t>
  </si>
  <si>
    <t>隆阳区</t>
  </si>
  <si>
    <t>施甸县</t>
  </si>
  <si>
    <t>腾冲市</t>
  </si>
  <si>
    <t>龙陵县</t>
  </si>
  <si>
    <t>昌宁县</t>
  </si>
  <si>
    <t>保山市工贸园区</t>
  </si>
  <si>
    <t>说明：云南省保山第一中学无市对下转移支付预算，故《市对下转移支付预算表》无数据。</t>
  </si>
  <si>
    <t>预算09-2表</t>
  </si>
  <si>
    <t>说明：云南省保山第一中学无市对下转移支付预算，故《2025年市对下转移支付绩效目标表》无数据。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</si>
  <si>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</si>
  <si>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</si>
  <si>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</si>
  <si>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</si>
  <si>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</si>
  <si>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</si>
  <si>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</si>
  <si>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</si>
  <si>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说明：云南省保山第一中学无新增资产配置，故《2025年新增资产配置表》无数据。</t>
  </si>
  <si>
    <t>预算11表</t>
  </si>
  <si>
    <t>上级补助</t>
  </si>
  <si>
    <t>说明：云南省保山第一中学无上级项目支出预算，故《2025年上级补助项目支出预算表》无数据。</t>
  </si>
  <si>
    <t>预算12表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</si>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</sst>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9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21"/>
      <color rgb="FF000000"/>
      <name val="Microsoft YaHei"/>
      <charset val="134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.25"/>
      <name val="Calibri"/>
      <charset val="134"/>
    </font>
    <font>
      <sz val="9"/>
      <color rgb="FF000000"/>
      <name val="Calibri"/>
      <charset val="134"/>
    </font>
    <font>
      <sz val="10"/>
      <color rgb="FFFFFFFF"/>
      <name val="宋体"/>
      <charset val="134"/>
      <scheme val="minor"/>
    </font>
    <font>
      <sz val="21"/>
      <color rgb="FF000000"/>
      <name val="Microsoft YaHei"/>
      <charset val="134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</font>
    <font>
      <b/>
      <sz val="11.25"/>
      <color rgb="FF000000"/>
      <name val="Calibri"/>
      <charset val="134"/>
    </font>
    <font>
      <sz val="11.25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49" fontId="5" fillId="0" borderId="7">
      <alignment horizontal="left" vertical="center" wrapText="1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0" fontId="5" fillId="0" borderId="7">
      <alignment horizontal="right" vertical="center"/>
    </xf>
    <xf numFmtId="180" fontId="5" fillId="0" borderId="7">
      <alignment horizontal="right" vertical="center"/>
    </xf>
  </cellStyleXfs>
  <cellXfs count="157">
    <xf numFmtId="0" fontId="0" fillId="0" borderId="0" xfId="0" applyFont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0" fontId="4" fillId="0" borderId="0" xfId="0" applyFont="1" applyAlignment="1" applyProtection="1"/>
    <xf numFmtId="0" fontId="1" fillId="0" borderId="0" xfId="0" applyFont="1" applyAlignment="1">
      <alignment horizontal="right"/>
      <protection locked="0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center"/>
      <protection locked="0"/>
    </xf>
    <xf numFmtId="49" fontId="5" fillId="0" borderId="7" xfId="50" applyNumberFormat="1" applyFont="1" applyBorder="1" applyProtection="1">
      <alignment horizontal="left" vertical="center" wrapText="1"/>
      <protection locked="0"/>
    </xf>
    <xf numFmtId="176" fontId="5" fillId="0" borderId="7" xfId="0" applyNumberFormat="1" applyFont="1" applyBorder="1" applyAlignment="1">
      <alignment horizontal="right" vertical="center"/>
      <protection locked="0"/>
    </xf>
    <xf numFmtId="49" fontId="5" fillId="0" borderId="7" xfId="5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7" xfId="0" applyFont="1" applyBorder="1" applyAlignment="1">
      <alignment horizontal="right" vertical="center" wrapText="1"/>
      <protection locked="0"/>
    </xf>
    <xf numFmtId="0" fontId="1" fillId="0" borderId="2" xfId="0" applyFont="1" applyBorder="1" applyAlignment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4" fillId="0" borderId="7" xfId="0" applyFont="1" applyBorder="1" applyAlignment="1">
      <alignment horizontal="center" vertical="center"/>
      <protection locked="0"/>
    </xf>
    <xf numFmtId="0" fontId="3" fillId="0" borderId="0" xfId="0" applyFont="1" applyAlignment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3" xfId="0" applyFont="1" applyBorder="1" applyAlignment="1">
      <alignment horizontal="center" vertical="center" wrapText="1"/>
      <protection locked="0"/>
    </xf>
    <xf numFmtId="49" fontId="6" fillId="0" borderId="7" xfId="5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Alignment="1">
      <alignment vertical="top" wrapText="1"/>
      <protection locked="0"/>
    </xf>
    <xf numFmtId="0" fontId="3" fillId="0" borderId="0" xfId="0" applyFont="1" applyAlignment="1">
      <alignment horizontal="right" vertical="center" wrapText="1"/>
      <protection locked="0"/>
    </xf>
    <xf numFmtId="0" fontId="3" fillId="0" borderId="0" xfId="0" applyFont="1" applyAlignment="1">
      <alignment horizontal="right"/>
      <protection locked="0"/>
    </xf>
    <xf numFmtId="0" fontId="3" fillId="0" borderId="0" xfId="0" applyFont="1" applyAlignment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</xf>
    <xf numFmtId="0" fontId="3" fillId="0" borderId="0" xfId="0" applyFont="1" applyAlignment="1" applyProtection="1">
      <alignment horizontal="right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 wrapText="1"/>
    </xf>
    <xf numFmtId="180" fontId="5" fillId="0" borderId="7" xfId="0" applyNumberFormat="1" applyFont="1" applyBorder="1" applyAlignment="1">
      <alignment horizontal="right" vertical="center"/>
      <protection locked="0"/>
    </xf>
    <xf numFmtId="49" fontId="5" fillId="0" borderId="7" xfId="50" applyNumberFormat="1" applyFont="1" applyBorder="1" applyAlignment="1" applyProtection="1">
      <alignment horizontal="left" vertical="center" wrapText="1" indent="1"/>
      <protection locked="0"/>
    </xf>
    <xf numFmtId="180" fontId="5" fillId="0" borderId="7" xfId="56" applyNumberFormat="1" applyFont="1" applyBorder="1" applyProtection="1">
      <alignment horizontal="right" vertical="center"/>
      <protection locked="0"/>
    </xf>
    <xf numFmtId="0" fontId="3" fillId="0" borderId="0" xfId="0" applyFont="1" applyAlignment="1" applyProtection="1">
      <alignment horizontal="right"/>
    </xf>
    <xf numFmtId="0" fontId="8" fillId="0" borderId="0" xfId="0" applyFont="1" applyAlignment="1">
      <alignment horizontal="right"/>
      <protection locked="0"/>
    </xf>
    <xf numFmtId="49" fontId="8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  <protection locked="0"/>
    </xf>
    <xf numFmtId="49" fontId="4" fillId="0" borderId="9" xfId="0" applyNumberFormat="1" applyFont="1" applyBorder="1" applyAlignment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  <protection locked="0"/>
    </xf>
    <xf numFmtId="49" fontId="4" fillId="0" borderId="11" xfId="0" applyNumberFormat="1" applyFont="1" applyBorder="1" applyAlignment="1">
      <alignment horizontal="center" vertical="center" wrapText="1"/>
      <protection locked="0"/>
    </xf>
    <xf numFmtId="49" fontId="4" fillId="0" borderId="11" xfId="0" applyNumberFormat="1" applyFont="1" applyBorder="1" applyAlignment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  <protection locked="0"/>
    </xf>
    <xf numFmtId="0" fontId="1" fillId="0" borderId="0" xfId="0" applyFont="1" applyProtection="1">
      <alignment vertical="top"/>
    </xf>
    <xf numFmtId="3" fontId="1" fillId="0" borderId="7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1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4" fillId="0" borderId="0" xfId="0" applyFont="1" applyAlignment="1">
      <protection locked="0"/>
    </xf>
    <xf numFmtId="0" fontId="4" fillId="0" borderId="2" xfId="0" applyFont="1" applyBorder="1" applyAlignment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  <protection locked="0"/>
    </xf>
    <xf numFmtId="3" fontId="1" fillId="0" borderId="7" xfId="0" applyNumberFormat="1" applyFont="1" applyBorder="1" applyAlignment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</xf>
    <xf numFmtId="0" fontId="3" fillId="0" borderId="0" xfId="0" applyFont="1" applyAlignment="1" applyProtection="1"/>
    <xf numFmtId="0" fontId="9" fillId="0" borderId="0" xfId="0" applyFont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>
      <alignment horizontal="center" vertical="center"/>
      <protection locked="0"/>
    </xf>
    <xf numFmtId="49" fontId="5" fillId="0" borderId="7" xfId="50" applyNumberFormat="1" applyFont="1" applyBorder="1" applyAlignment="1" applyProtection="1">
      <alignment horizontal="left" vertical="center" wrapText="1" indent="2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3" fillId="0" borderId="7" xfId="0" applyFont="1" applyBorder="1" applyAlignment="1">
      <alignment horizontal="left" vertical="center"/>
      <protection locked="0"/>
    </xf>
    <xf numFmtId="176" fontId="5" fillId="0" borderId="7" xfId="51" applyNumberFormat="1" applyFont="1" applyBorder="1" applyProtection="1">
      <alignment horizontal="right" vertical="center"/>
      <protection locked="0"/>
    </xf>
    <xf numFmtId="0" fontId="3" fillId="0" borderId="7" xfId="0" applyFont="1" applyBorder="1" applyAlignment="1">
      <alignment vertical="center"/>
      <protection locked="0"/>
    </xf>
    <xf numFmtId="0" fontId="3" fillId="0" borderId="7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176" fontId="13" fillId="0" borderId="7" xfId="0" applyNumberFormat="1" applyFont="1" applyBorder="1" applyAlignment="1">
      <alignment horizontal="right" vertical="center"/>
      <protection locked="0"/>
    </xf>
    <xf numFmtId="0" fontId="1" fillId="0" borderId="0" xfId="0" applyFont="1" applyAlignment="1">
      <alignment horizontal="left" vertical="center" wrapText="1"/>
      <protection locked="0"/>
    </xf>
    <xf numFmtId="3" fontId="4" fillId="0" borderId="7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" fillId="0" borderId="1" xfId="0" applyFont="1" applyBorder="1" applyAlignment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right"/>
      <protection locked="0"/>
    </xf>
    <xf numFmtId="0" fontId="1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6" xfId="0" applyFont="1" applyBorder="1" applyAlignment="1">
      <alignment horizontal="left" vertical="center"/>
      <protection locked="0"/>
    </xf>
    <xf numFmtId="0" fontId="1" fillId="0" borderId="7" xfId="0" applyFont="1" applyBorder="1" applyAlignment="1" applyProtection="1"/>
    <xf numFmtId="0" fontId="12" fillId="0" borderId="6" xfId="0" applyFont="1" applyBorder="1" applyAlignment="1" applyProtection="1">
      <alignment horizontal="center" vertical="center"/>
    </xf>
    <xf numFmtId="0" fontId="12" fillId="0" borderId="6" xfId="0" applyFont="1" applyBorder="1" applyAlignment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topLeftCell="A22" workbookViewId="0">
      <selection activeCell="C50" sqref="C50"/>
    </sheetView>
  </sheetViews>
  <sheetFormatPr defaultColWidth="10.65625" defaultRowHeight="12" customHeight="1" outlineLevelCol="3"/>
  <cols>
    <col min="1" max="1" width="37.15625" customWidth="1"/>
    <col min="2" max="2" width="41.5" customWidth="1"/>
    <col min="3" max="3" width="42.65625" customWidth="1"/>
    <col min="4" max="4" width="39.5" customWidth="1"/>
  </cols>
  <sheetData>
    <row r="1" ht="19.5" customHeight="1" spans="4:4">
      <c r="D1" s="82" t="s">
        <v>0</v>
      </c>
    </row>
    <row r="2" ht="36" customHeight="1" spans="1:4">
      <c r="A2" s="4" t="str">
        <f>"2025"&amp;"年部门财务收支预算总表"</f>
        <v>2025年部门财务收支预算总表</v>
      </c>
      <c r="B2" s="4"/>
      <c r="C2" s="4"/>
      <c r="D2" s="4"/>
    </row>
    <row r="3" ht="24" customHeight="1" spans="1:4">
      <c r="A3" s="137" t="str">
        <f>"单位名称："&amp;"云南省保山第一中学"</f>
        <v>单位名称：云南省保山第一中学</v>
      </c>
      <c r="B3" s="137"/>
      <c r="C3" s="148"/>
      <c r="D3" s="149" t="s">
        <v>1</v>
      </c>
    </row>
    <row r="4" ht="19.5" customHeight="1" spans="1:4">
      <c r="A4" s="10" t="s">
        <v>2</v>
      </c>
      <c r="B4" s="12"/>
      <c r="C4" s="10" t="s">
        <v>3</v>
      </c>
      <c r="D4" s="12"/>
    </row>
    <row r="5" ht="19.5" customHeight="1" spans="1:4">
      <c r="A5" s="25" t="s">
        <v>4</v>
      </c>
      <c r="B5" s="25" t="str">
        <f>"2025"&amp;"年预算数"</f>
        <v>2025年预算数</v>
      </c>
      <c r="C5" s="25" t="s">
        <v>5</v>
      </c>
      <c r="D5" s="150" t="str">
        <f>"2025"&amp;"年预算数"</f>
        <v>2025年预算数</v>
      </c>
    </row>
    <row r="6" ht="19.5" customHeight="1" spans="1:4">
      <c r="A6" s="27"/>
      <c r="B6" s="27"/>
      <c r="C6" s="27"/>
      <c r="D6" s="151"/>
    </row>
    <row r="7" ht="20.25" customHeight="1" spans="1:4">
      <c r="A7" s="129" t="s">
        <v>6</v>
      </c>
      <c r="B7" s="20">
        <v>112228960</v>
      </c>
      <c r="C7" s="129" t="s">
        <v>7</v>
      </c>
      <c r="D7" s="20"/>
    </row>
    <row r="8" ht="20.25" customHeight="1" spans="1:4">
      <c r="A8" s="129" t="s">
        <v>8</v>
      </c>
      <c r="B8" s="20"/>
      <c r="C8" s="129" t="s">
        <v>9</v>
      </c>
      <c r="D8" s="20"/>
    </row>
    <row r="9" ht="20.25" customHeight="1" spans="1:4">
      <c r="A9" s="129" t="s">
        <v>10</v>
      </c>
      <c r="B9" s="20"/>
      <c r="C9" s="129" t="s">
        <v>11</v>
      </c>
      <c r="D9" s="20"/>
    </row>
    <row r="10" ht="21.75" customHeight="1" spans="1:4">
      <c r="A10" s="129" t="s">
        <v>12</v>
      </c>
      <c r="B10" s="20">
        <v>5800000</v>
      </c>
      <c r="C10" s="129" t="s">
        <v>13</v>
      </c>
      <c r="D10" s="20"/>
    </row>
    <row r="11" ht="21.75" customHeight="1" spans="1:4">
      <c r="A11" s="129" t="s">
        <v>14</v>
      </c>
      <c r="B11" s="20">
        <v>3650000</v>
      </c>
      <c r="C11" s="126" t="s">
        <v>15</v>
      </c>
      <c r="D11" s="20">
        <v>107501400</v>
      </c>
    </row>
    <row r="12" ht="21.75" customHeight="1" spans="1:4">
      <c r="A12" s="129" t="s">
        <v>16</v>
      </c>
      <c r="B12" s="20"/>
      <c r="C12" s="126" t="s">
        <v>17</v>
      </c>
      <c r="D12" s="20"/>
    </row>
    <row r="13" ht="20.25" customHeight="1" spans="1:4">
      <c r="A13" s="129" t="s">
        <v>18</v>
      </c>
      <c r="B13" s="20"/>
      <c r="C13" s="126" t="s">
        <v>19</v>
      </c>
      <c r="D13" s="20"/>
    </row>
    <row r="14" ht="20.25" customHeight="1" spans="1:4">
      <c r="A14" s="129" t="s">
        <v>20</v>
      </c>
      <c r="B14" s="20"/>
      <c r="C14" s="126" t="s">
        <v>21</v>
      </c>
      <c r="D14" s="20">
        <v>8005660</v>
      </c>
    </row>
    <row r="15" ht="20.25" customHeight="1" spans="1:4">
      <c r="A15" s="152" t="s">
        <v>22</v>
      </c>
      <c r="B15" s="20"/>
      <c r="C15" s="126" t="s">
        <v>23</v>
      </c>
      <c r="D15" s="20">
        <v>6171900</v>
      </c>
    </row>
    <row r="16" ht="20.25" customHeight="1" spans="1:4">
      <c r="A16" s="152" t="s">
        <v>24</v>
      </c>
      <c r="B16" s="20">
        <v>3650000</v>
      </c>
      <c r="C16" s="126" t="s">
        <v>25</v>
      </c>
      <c r="D16" s="20"/>
    </row>
    <row r="17" ht="20.25" customHeight="1" spans="1:4">
      <c r="A17" s="153"/>
      <c r="B17" s="20"/>
      <c r="C17" s="126" t="s">
        <v>26</v>
      </c>
      <c r="D17" s="20"/>
    </row>
    <row r="18" ht="20.25" customHeight="1" spans="1:4">
      <c r="A18" s="154"/>
      <c r="B18" s="20"/>
      <c r="C18" s="126" t="s">
        <v>27</v>
      </c>
      <c r="D18" s="20"/>
    </row>
    <row r="19" ht="20.25" customHeight="1" spans="1:4">
      <c r="A19" s="154"/>
      <c r="B19" s="20"/>
      <c r="C19" s="126" t="s">
        <v>28</v>
      </c>
      <c r="D19" s="20"/>
    </row>
    <row r="20" ht="20.25" customHeight="1" spans="1:4">
      <c r="A20" s="154"/>
      <c r="B20" s="20"/>
      <c r="C20" s="126" t="s">
        <v>29</v>
      </c>
      <c r="D20" s="20"/>
    </row>
    <row r="21" ht="20.25" customHeight="1" spans="1:4">
      <c r="A21" s="154"/>
      <c r="B21" s="20"/>
      <c r="C21" s="126" t="s">
        <v>30</v>
      </c>
      <c r="D21" s="20"/>
    </row>
    <row r="22" ht="20.25" customHeight="1" spans="1:4">
      <c r="A22" s="154"/>
      <c r="B22" s="20"/>
      <c r="C22" s="126" t="s">
        <v>31</v>
      </c>
      <c r="D22" s="20"/>
    </row>
    <row r="23" ht="20.25" customHeight="1" spans="1:4">
      <c r="A23" s="154"/>
      <c r="B23" s="20"/>
      <c r="C23" s="126" t="s">
        <v>32</v>
      </c>
      <c r="D23" s="20"/>
    </row>
    <row r="24" ht="20.25" customHeight="1" spans="1:4">
      <c r="A24" s="154"/>
      <c r="B24" s="20"/>
      <c r="C24" s="126" t="s">
        <v>33</v>
      </c>
      <c r="D24" s="20"/>
    </row>
    <row r="25" ht="20.25" customHeight="1" spans="1:4">
      <c r="A25" s="154"/>
      <c r="B25" s="20"/>
      <c r="C25" s="126" t="s">
        <v>34</v>
      </c>
      <c r="D25" s="20"/>
    </row>
    <row r="26" ht="20.25" customHeight="1" spans="1:4">
      <c r="A26" s="154"/>
      <c r="B26" s="20"/>
      <c r="C26" s="126" t="s">
        <v>35</v>
      </c>
      <c r="D26" s="20"/>
    </row>
    <row r="27" ht="20.25" customHeight="1" spans="1:4">
      <c r="A27" s="154"/>
      <c r="B27" s="20"/>
      <c r="C27" s="126" t="s">
        <v>36</v>
      </c>
      <c r="D27" s="20"/>
    </row>
    <row r="28" ht="20.25" customHeight="1" spans="1:4">
      <c r="A28" s="154"/>
      <c r="B28" s="20"/>
      <c r="C28" s="126" t="s">
        <v>37</v>
      </c>
      <c r="D28" s="20"/>
    </row>
    <row r="29" ht="21" customHeight="1" spans="1:4">
      <c r="A29" s="154"/>
      <c r="B29" s="20"/>
      <c r="C29" s="126" t="s">
        <v>38</v>
      </c>
      <c r="D29" s="20"/>
    </row>
    <row r="30" ht="21" customHeight="1" spans="1:4">
      <c r="A30" s="155"/>
      <c r="B30" s="20"/>
      <c r="C30" s="126" t="s">
        <v>39</v>
      </c>
      <c r="D30" s="20"/>
    </row>
    <row r="31" ht="21" customHeight="1" spans="1:4">
      <c r="A31" s="155"/>
      <c r="B31" s="20"/>
      <c r="C31" s="126" t="s">
        <v>40</v>
      </c>
      <c r="D31" s="20"/>
    </row>
    <row r="32" ht="21" customHeight="1" spans="1:4">
      <c r="A32" s="155"/>
      <c r="B32" s="20"/>
      <c r="C32" s="126" t="s">
        <v>41</v>
      </c>
      <c r="D32" s="20"/>
    </row>
    <row r="33" ht="21" customHeight="1" spans="1:4">
      <c r="A33" s="155"/>
      <c r="B33" s="20"/>
      <c r="C33" s="126" t="s">
        <v>42</v>
      </c>
      <c r="D33" s="20"/>
    </row>
    <row r="34" ht="21" customHeight="1" spans="1:4">
      <c r="A34" s="155"/>
      <c r="B34" s="20"/>
      <c r="C34" s="126" t="s">
        <v>43</v>
      </c>
      <c r="D34" s="20"/>
    </row>
    <row r="35" ht="20.25" customHeight="1" spans="1:4">
      <c r="A35" s="155" t="s">
        <v>44</v>
      </c>
      <c r="B35" s="134">
        <v>121678960</v>
      </c>
      <c r="C35" s="132" t="s">
        <v>45</v>
      </c>
      <c r="D35" s="134">
        <v>121678960</v>
      </c>
    </row>
    <row r="36" ht="20.25" customHeight="1" spans="1:4">
      <c r="A36" s="152" t="s">
        <v>46</v>
      </c>
      <c r="B36" s="20"/>
      <c r="C36" s="129" t="s">
        <v>47</v>
      </c>
      <c r="D36" s="20"/>
    </row>
    <row r="37" ht="20.25" customHeight="1" spans="1:4">
      <c r="A37" s="152" t="s">
        <v>48</v>
      </c>
      <c r="B37" s="20"/>
      <c r="C37" s="129" t="s">
        <v>48</v>
      </c>
      <c r="D37" s="20"/>
    </row>
    <row r="38" ht="20.25" customHeight="1" spans="1:4">
      <c r="A38" s="152" t="s">
        <v>49</v>
      </c>
      <c r="B38" s="20"/>
      <c r="C38" s="129" t="s">
        <v>50</v>
      </c>
      <c r="D38" s="20"/>
    </row>
    <row r="39" ht="20.25" customHeight="1" spans="1:4">
      <c r="A39" s="156" t="s">
        <v>51</v>
      </c>
      <c r="B39" s="134">
        <v>121678960</v>
      </c>
      <c r="C39" s="132" t="s">
        <v>52</v>
      </c>
      <c r="D39" s="134">
        <f>D35+D36</f>
        <v>121678960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65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I1" workbookViewId="0">
      <selection activeCell="A1" sqref="A1"/>
    </sheetView>
  </sheetViews>
  <sheetFormatPr defaultColWidth="10.65625" defaultRowHeight="14.25" customHeight="1"/>
  <cols>
    <col min="1" max="1" width="20.5104166666667" customWidth="1"/>
    <col min="2" max="2" width="34.1666666666667" customWidth="1"/>
    <col min="3" max="19" width="20.6666666666667" customWidth="1"/>
  </cols>
  <sheetData>
    <row r="1" ht="19.5" customHeight="1" spans="10:19">
      <c r="J1" s="96"/>
      <c r="O1" s="55"/>
      <c r="P1" s="55"/>
      <c r="Q1" s="55"/>
      <c r="R1" s="55"/>
      <c r="S1" s="3" t="s">
        <v>53</v>
      </c>
    </row>
    <row r="2" ht="57.75" customHeight="1" spans="1:19">
      <c r="A2" s="103" t="str">
        <f>"2025"&amp;"年部门收入预算表"</f>
        <v>2025年部门收入预算表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ht="24" customHeight="1" spans="1:19">
      <c r="A3" s="137" t="str">
        <f>"单位名称："&amp;"云南省保山第一中学"</f>
        <v>单位名称：云南省保山第一中学</v>
      </c>
      <c r="B3" s="137"/>
      <c r="C3" s="137"/>
      <c r="D3" s="137"/>
      <c r="E3" s="6"/>
      <c r="F3" s="6"/>
      <c r="G3" s="6"/>
      <c r="H3" s="6"/>
      <c r="I3" s="6"/>
      <c r="J3" s="104"/>
      <c r="K3" s="6"/>
      <c r="L3" s="6"/>
      <c r="M3" s="6"/>
      <c r="N3" s="6"/>
      <c r="O3" s="104"/>
      <c r="P3" s="104"/>
      <c r="Q3" s="104"/>
      <c r="R3" s="104"/>
      <c r="S3" s="147" t="s">
        <v>1</v>
      </c>
    </row>
    <row r="4" ht="18.75" customHeight="1" spans="1:19">
      <c r="A4" s="138" t="s">
        <v>54</v>
      </c>
      <c r="B4" s="139" t="s">
        <v>55</v>
      </c>
      <c r="C4" s="139" t="s">
        <v>56</v>
      </c>
      <c r="D4" s="33" t="s">
        <v>57</v>
      </c>
      <c r="E4" s="33"/>
      <c r="F4" s="33"/>
      <c r="G4" s="33"/>
      <c r="H4" s="33"/>
      <c r="I4" s="33"/>
      <c r="J4" s="33"/>
      <c r="K4" s="33"/>
      <c r="L4" s="33"/>
      <c r="M4" s="33"/>
      <c r="N4" s="34"/>
      <c r="O4" s="33" t="s">
        <v>46</v>
      </c>
      <c r="P4" s="33"/>
      <c r="Q4" s="33"/>
      <c r="R4" s="33"/>
      <c r="S4" s="34"/>
    </row>
    <row r="5" ht="19.5" customHeight="1" spans="1:19">
      <c r="A5" s="140"/>
      <c r="B5" s="141"/>
      <c r="C5" s="141"/>
      <c r="D5" s="141" t="s">
        <v>58</v>
      </c>
      <c r="E5" s="141" t="s">
        <v>59</v>
      </c>
      <c r="F5" s="141" t="s">
        <v>60</v>
      </c>
      <c r="G5" s="141" t="s">
        <v>61</v>
      </c>
      <c r="H5" s="141" t="s">
        <v>62</v>
      </c>
      <c r="I5" s="144" t="s">
        <v>63</v>
      </c>
      <c r="J5" s="144"/>
      <c r="K5" s="144"/>
      <c r="L5" s="144"/>
      <c r="M5" s="144"/>
      <c r="N5" s="145"/>
      <c r="O5" s="141" t="s">
        <v>58</v>
      </c>
      <c r="P5" s="141" t="s">
        <v>59</v>
      </c>
      <c r="Q5" s="141" t="s">
        <v>60</v>
      </c>
      <c r="R5" s="141" t="s">
        <v>61</v>
      </c>
      <c r="S5" s="141" t="s">
        <v>64</v>
      </c>
    </row>
    <row r="6" ht="33.75" customHeight="1" spans="1:19">
      <c r="A6" s="142"/>
      <c r="B6" s="143"/>
      <c r="C6" s="143"/>
      <c r="D6" s="143"/>
      <c r="E6" s="143"/>
      <c r="F6" s="143"/>
      <c r="G6" s="143"/>
      <c r="H6" s="143"/>
      <c r="I6" s="146" t="s">
        <v>58</v>
      </c>
      <c r="J6" s="146" t="s">
        <v>65</v>
      </c>
      <c r="K6" s="146" t="s">
        <v>66</v>
      </c>
      <c r="L6" s="146" t="s">
        <v>67</v>
      </c>
      <c r="M6" s="146" t="s">
        <v>68</v>
      </c>
      <c r="N6" s="146" t="s">
        <v>69</v>
      </c>
      <c r="O6" s="143"/>
      <c r="P6" s="143"/>
      <c r="Q6" s="143"/>
      <c r="R6" s="143"/>
      <c r="S6" s="143"/>
    </row>
    <row r="7" ht="16.5" customHeight="1" spans="1:19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  <c r="R7" s="17">
        <v>18</v>
      </c>
      <c r="S7" s="17">
        <v>19</v>
      </c>
    </row>
    <row r="8" ht="18" customHeight="1" spans="1:19">
      <c r="A8" s="19" t="s">
        <v>70</v>
      </c>
      <c r="B8" s="19" t="s">
        <v>71</v>
      </c>
      <c r="C8" s="20">
        <v>121678960</v>
      </c>
      <c r="D8" s="20">
        <v>121678960</v>
      </c>
      <c r="E8" s="20">
        <v>112228960</v>
      </c>
      <c r="F8" s="20"/>
      <c r="G8" s="20"/>
      <c r="H8" s="20">
        <v>5800000</v>
      </c>
      <c r="I8" s="20">
        <v>3650000</v>
      </c>
      <c r="J8" s="20"/>
      <c r="K8" s="20"/>
      <c r="L8" s="20"/>
      <c r="M8" s="20"/>
      <c r="N8" s="20">
        <v>3650000</v>
      </c>
      <c r="O8" s="20"/>
      <c r="P8" s="20"/>
      <c r="Q8" s="20"/>
      <c r="R8" s="20"/>
      <c r="S8" s="20"/>
    </row>
    <row r="9" ht="18" customHeight="1" spans="1:19">
      <c r="A9" s="21" t="s">
        <v>56</v>
      </c>
      <c r="B9" s="21"/>
      <c r="C9" s="20">
        <v>121678960</v>
      </c>
      <c r="D9" s="20">
        <v>121678960</v>
      </c>
      <c r="E9" s="20">
        <v>112228960</v>
      </c>
      <c r="F9" s="20"/>
      <c r="G9" s="20"/>
      <c r="H9" s="20">
        <v>5800000</v>
      </c>
      <c r="I9" s="20">
        <v>3650000</v>
      </c>
      <c r="J9" s="20"/>
      <c r="K9" s="20"/>
      <c r="L9" s="20"/>
      <c r="M9" s="20"/>
      <c r="N9" s="20">
        <v>3650000</v>
      </c>
      <c r="O9" s="20"/>
      <c r="P9" s="20"/>
      <c r="Q9" s="20"/>
      <c r="R9" s="20"/>
      <c r="S9" s="20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" right="0.3" top="0.41" bottom="0.41" header="0.25" footer="0.25"/>
  <pageSetup paperSize="9" scale="4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2"/>
  <sheetViews>
    <sheetView showZeros="0" topLeftCell="A13" workbookViewId="0">
      <selection activeCell="A1" sqref="A1"/>
    </sheetView>
  </sheetViews>
  <sheetFormatPr defaultColWidth="10.65625" defaultRowHeight="14.25" customHeight="1"/>
  <cols>
    <col min="1" max="1" width="16.15625" customWidth="1"/>
    <col min="2" max="2" width="40.3229166666667" customWidth="1"/>
    <col min="3" max="6" width="22.3333333333333" customWidth="1"/>
    <col min="7" max="8" width="22.15625" customWidth="1"/>
    <col min="9" max="9" width="22" customWidth="1"/>
    <col min="10" max="11" width="22.15625" customWidth="1"/>
    <col min="12" max="14" width="22" customWidth="1"/>
    <col min="15" max="15" width="22.15625" customWidth="1"/>
  </cols>
  <sheetData>
    <row r="1" ht="19.5" customHeight="1" spans="4:15">
      <c r="D1" s="96"/>
      <c r="H1" s="96"/>
      <c r="J1" s="96"/>
      <c r="O1" s="46" t="s">
        <v>72</v>
      </c>
    </row>
    <row r="2" ht="42" customHeight="1" spans="1:15">
      <c r="A2" s="4" t="str">
        <f>"2025"&amp;"年部门支出预算表"</f>
        <v>2025年部门支出预算表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" customHeight="1" spans="1:15">
      <c r="A3" s="135" t="str">
        <f>"单位名称："&amp;"云南省保山第一中学"</f>
        <v>单位名称：云南省保山第一中学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2"/>
      <c r="N3" s="2"/>
      <c r="O3" s="85" t="s">
        <v>1</v>
      </c>
    </row>
    <row r="4" ht="19.5" customHeight="1" spans="1:15">
      <c r="A4" s="8" t="s">
        <v>73</v>
      </c>
      <c r="B4" s="8" t="s">
        <v>74</v>
      </c>
      <c r="C4" s="8" t="s">
        <v>56</v>
      </c>
      <c r="D4" s="10" t="s">
        <v>59</v>
      </c>
      <c r="E4" s="11" t="s">
        <v>75</v>
      </c>
      <c r="F4" s="12" t="s">
        <v>76</v>
      </c>
      <c r="G4" s="8" t="s">
        <v>60</v>
      </c>
      <c r="H4" s="8" t="s">
        <v>61</v>
      </c>
      <c r="I4" s="8" t="s">
        <v>77</v>
      </c>
      <c r="J4" s="10" t="s">
        <v>78</v>
      </c>
      <c r="K4" s="11"/>
      <c r="L4" s="11"/>
      <c r="M4" s="11"/>
      <c r="N4" s="11"/>
      <c r="O4" s="12"/>
    </row>
    <row r="5" ht="33.75" customHeight="1" spans="1:15">
      <c r="A5" s="15"/>
      <c r="B5" s="15"/>
      <c r="C5" s="15"/>
      <c r="D5" s="51" t="s">
        <v>58</v>
      </c>
      <c r="E5" s="73" t="s">
        <v>75</v>
      </c>
      <c r="F5" s="73" t="s">
        <v>76</v>
      </c>
      <c r="G5" s="15"/>
      <c r="H5" s="15"/>
      <c r="I5" s="15"/>
      <c r="J5" s="51" t="s">
        <v>58</v>
      </c>
      <c r="K5" s="42" t="s">
        <v>79</v>
      </c>
      <c r="L5" s="42" t="s">
        <v>80</v>
      </c>
      <c r="M5" s="42" t="s">
        <v>81</v>
      </c>
      <c r="N5" s="42" t="s">
        <v>82</v>
      </c>
      <c r="O5" s="42" t="s">
        <v>83</v>
      </c>
    </row>
    <row r="6" ht="19.5" customHeight="1" spans="1:15">
      <c r="A6" s="136">
        <v>1</v>
      </c>
      <c r="B6" s="136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1">
        <v>9</v>
      </c>
      <c r="J6" s="51">
        <v>10</v>
      </c>
      <c r="K6" s="51">
        <v>11</v>
      </c>
      <c r="L6" s="51">
        <v>12</v>
      </c>
      <c r="M6" s="51">
        <v>13</v>
      </c>
      <c r="N6" s="51">
        <v>14</v>
      </c>
      <c r="O6" s="51">
        <v>15</v>
      </c>
    </row>
    <row r="7" ht="21.75" customHeight="1" spans="1:15">
      <c r="A7" s="19" t="s">
        <v>84</v>
      </c>
      <c r="B7" s="19" t="s">
        <v>85</v>
      </c>
      <c r="C7" s="20">
        <v>107501400</v>
      </c>
      <c r="D7" s="20">
        <v>98051400</v>
      </c>
      <c r="E7" s="20">
        <v>65046400</v>
      </c>
      <c r="F7" s="20">
        <v>33005000</v>
      </c>
      <c r="G7" s="20"/>
      <c r="H7" s="20"/>
      <c r="I7" s="20">
        <v>5800000</v>
      </c>
      <c r="J7" s="20">
        <v>3650000</v>
      </c>
      <c r="K7" s="20"/>
      <c r="L7" s="20"/>
      <c r="M7" s="20"/>
      <c r="N7" s="20"/>
      <c r="O7" s="20">
        <v>3650000</v>
      </c>
    </row>
    <row r="8" ht="21.75" customHeight="1" spans="1:15">
      <c r="A8" s="80" t="s">
        <v>86</v>
      </c>
      <c r="B8" s="80" t="s">
        <v>87</v>
      </c>
      <c r="C8" s="20">
        <v>107501400</v>
      </c>
      <c r="D8" s="20">
        <v>98051400</v>
      </c>
      <c r="E8" s="20">
        <v>65046400</v>
      </c>
      <c r="F8" s="20">
        <v>33005000</v>
      </c>
      <c r="G8" s="20"/>
      <c r="H8" s="20"/>
      <c r="I8" s="20">
        <v>5800000</v>
      </c>
      <c r="J8" s="20">
        <v>3650000</v>
      </c>
      <c r="K8" s="20"/>
      <c r="L8" s="20"/>
      <c r="M8" s="20"/>
      <c r="N8" s="20"/>
      <c r="O8" s="20">
        <v>3650000</v>
      </c>
    </row>
    <row r="9" ht="21.75" customHeight="1" spans="1:15">
      <c r="A9" s="121" t="s">
        <v>88</v>
      </c>
      <c r="B9" s="121" t="s">
        <v>89</v>
      </c>
      <c r="C9" s="20">
        <v>26065800</v>
      </c>
      <c r="D9" s="20">
        <v>22415800</v>
      </c>
      <c r="E9" s="20">
        <v>22415800</v>
      </c>
      <c r="F9" s="20"/>
      <c r="G9" s="20"/>
      <c r="H9" s="20"/>
      <c r="I9" s="20"/>
      <c r="J9" s="20">
        <v>3650000</v>
      </c>
      <c r="K9" s="20"/>
      <c r="L9" s="20"/>
      <c r="M9" s="20"/>
      <c r="N9" s="20"/>
      <c r="O9" s="20">
        <v>3650000</v>
      </c>
    </row>
    <row r="10" ht="21.75" customHeight="1" spans="1:15">
      <c r="A10" s="121" t="s">
        <v>90</v>
      </c>
      <c r="B10" s="121" t="s">
        <v>91</v>
      </c>
      <c r="C10" s="20">
        <v>81435600</v>
      </c>
      <c r="D10" s="20">
        <v>75635600</v>
      </c>
      <c r="E10" s="20">
        <v>42630600</v>
      </c>
      <c r="F10" s="20">
        <v>33005000</v>
      </c>
      <c r="G10" s="20"/>
      <c r="H10" s="20"/>
      <c r="I10" s="20">
        <v>5800000</v>
      </c>
      <c r="J10" s="20"/>
      <c r="K10" s="20"/>
      <c r="L10" s="20"/>
      <c r="M10" s="20"/>
      <c r="N10" s="20"/>
      <c r="O10" s="20"/>
    </row>
    <row r="11" ht="21.75" customHeight="1" spans="1:15">
      <c r="A11" s="19" t="s">
        <v>92</v>
      </c>
      <c r="B11" s="19" t="s">
        <v>93</v>
      </c>
      <c r="C11" s="20">
        <v>8005660</v>
      </c>
      <c r="D11" s="20">
        <v>8005660</v>
      </c>
      <c r="E11" s="20">
        <v>7880500</v>
      </c>
      <c r="F11" s="20">
        <v>125160</v>
      </c>
      <c r="G11" s="20"/>
      <c r="H11" s="20"/>
      <c r="I11" s="20"/>
      <c r="J11" s="20"/>
      <c r="K11" s="20"/>
      <c r="L11" s="20"/>
      <c r="M11" s="20"/>
      <c r="N11" s="20"/>
      <c r="O11" s="20"/>
    </row>
    <row r="12" ht="21.75" customHeight="1" spans="1:15">
      <c r="A12" s="80" t="s">
        <v>94</v>
      </c>
      <c r="B12" s="80" t="s">
        <v>95</v>
      </c>
      <c r="C12" s="20">
        <v>7880500</v>
      </c>
      <c r="D12" s="20">
        <v>7880500</v>
      </c>
      <c r="E12" s="20">
        <v>7880500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ht="21.75" customHeight="1" spans="1:15">
      <c r="A13" s="121" t="s">
        <v>96</v>
      </c>
      <c r="B13" s="121" t="s">
        <v>97</v>
      </c>
      <c r="C13" s="20">
        <v>193000</v>
      </c>
      <c r="D13" s="20">
        <v>193000</v>
      </c>
      <c r="E13" s="20">
        <v>193000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ht="21.75" customHeight="1" spans="1:15">
      <c r="A14" s="121" t="s">
        <v>98</v>
      </c>
      <c r="B14" s="121" t="s">
        <v>99</v>
      </c>
      <c r="C14" s="20">
        <v>7687500</v>
      </c>
      <c r="D14" s="20">
        <v>7687500</v>
      </c>
      <c r="E14" s="20">
        <v>7687500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ht="21.75" customHeight="1" spans="1:15">
      <c r="A15" s="80" t="s">
        <v>100</v>
      </c>
      <c r="B15" s="80" t="s">
        <v>101</v>
      </c>
      <c r="C15" s="20">
        <v>125160</v>
      </c>
      <c r="D15" s="20">
        <v>125160</v>
      </c>
      <c r="E15" s="20"/>
      <c r="F15" s="20">
        <v>125160</v>
      </c>
      <c r="G15" s="20"/>
      <c r="H15" s="20"/>
      <c r="I15" s="20"/>
      <c r="J15" s="20"/>
      <c r="K15" s="20"/>
      <c r="L15" s="20"/>
      <c r="M15" s="20"/>
      <c r="N15" s="20"/>
      <c r="O15" s="20"/>
    </row>
    <row r="16" ht="21.75" customHeight="1" spans="1:15">
      <c r="A16" s="121" t="s">
        <v>102</v>
      </c>
      <c r="B16" s="121" t="s">
        <v>103</v>
      </c>
      <c r="C16" s="20">
        <v>125160</v>
      </c>
      <c r="D16" s="20">
        <v>125160</v>
      </c>
      <c r="E16" s="20"/>
      <c r="F16" s="20">
        <v>125160</v>
      </c>
      <c r="G16" s="20"/>
      <c r="H16" s="20"/>
      <c r="I16" s="20"/>
      <c r="J16" s="20"/>
      <c r="K16" s="20"/>
      <c r="L16" s="20"/>
      <c r="M16" s="20"/>
      <c r="N16" s="20"/>
      <c r="O16" s="20"/>
    </row>
    <row r="17" ht="21.75" customHeight="1" spans="1:15">
      <c r="A17" s="19" t="s">
        <v>104</v>
      </c>
      <c r="B17" s="19" t="s">
        <v>105</v>
      </c>
      <c r="C17" s="20">
        <v>6171900</v>
      </c>
      <c r="D17" s="20">
        <v>6171900</v>
      </c>
      <c r="E17" s="20">
        <v>6171900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ht="21.75" customHeight="1" spans="1:15">
      <c r="A18" s="80" t="s">
        <v>106</v>
      </c>
      <c r="B18" s="80" t="s">
        <v>107</v>
      </c>
      <c r="C18" s="20">
        <v>6171900</v>
      </c>
      <c r="D18" s="20">
        <v>6171900</v>
      </c>
      <c r="E18" s="20">
        <v>6171900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ht="21.75" customHeight="1" spans="1:15">
      <c r="A19" s="121" t="s">
        <v>108</v>
      </c>
      <c r="B19" s="121" t="s">
        <v>109</v>
      </c>
      <c r="C19" s="20">
        <v>3344100</v>
      </c>
      <c r="D19" s="20">
        <v>3344100</v>
      </c>
      <c r="E19" s="20">
        <v>3344100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ht="21.75" customHeight="1" spans="1:15">
      <c r="A20" s="121" t="s">
        <v>110</v>
      </c>
      <c r="B20" s="121" t="s">
        <v>111</v>
      </c>
      <c r="C20" s="20">
        <v>2558600</v>
      </c>
      <c r="D20" s="20">
        <v>2558600</v>
      </c>
      <c r="E20" s="20">
        <v>2558600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ht="21.75" customHeight="1" spans="1:15">
      <c r="A21" s="121" t="s">
        <v>112</v>
      </c>
      <c r="B21" s="121" t="s">
        <v>113</v>
      </c>
      <c r="C21" s="20">
        <v>269200</v>
      </c>
      <c r="D21" s="20">
        <v>269200</v>
      </c>
      <c r="E21" s="20">
        <v>269200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ht="21.75" customHeight="1" spans="1:15">
      <c r="A22" s="21" t="s">
        <v>114</v>
      </c>
      <c r="B22" s="21" t="s">
        <v>114</v>
      </c>
      <c r="C22" s="20">
        <v>121678960</v>
      </c>
      <c r="D22" s="20">
        <v>112228960</v>
      </c>
      <c r="E22" s="20">
        <v>79098800</v>
      </c>
      <c r="F22" s="20">
        <v>33130160</v>
      </c>
      <c r="G22" s="20"/>
      <c r="H22" s="20"/>
      <c r="I22" s="20">
        <v>5800000</v>
      </c>
      <c r="J22" s="20">
        <v>3650000</v>
      </c>
      <c r="K22" s="20"/>
      <c r="L22" s="20"/>
      <c r="M22" s="20"/>
      <c r="N22" s="20"/>
      <c r="O22" s="20">
        <v>3650000</v>
      </c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3" right="0.3" top="0.41" bottom="0.41" header="0.25" footer="0.25"/>
  <pageSetup paperSize="9" scale="5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7"/>
  <sheetViews>
    <sheetView showZeros="0" topLeftCell="A22" workbookViewId="0">
      <selection activeCell="A1" sqref="A1"/>
    </sheetView>
  </sheetViews>
  <sheetFormatPr defaultColWidth="10.65625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35" t="s">
        <v>115</v>
      </c>
    </row>
    <row r="2" ht="36" customHeight="1" spans="1:4">
      <c r="A2" s="4" t="str">
        <f>"2025"&amp;"年财政拨款收支预算总表"</f>
        <v>2025年财政拨款收支预算总表</v>
      </c>
      <c r="B2" s="4"/>
      <c r="C2" s="4"/>
      <c r="D2" s="4"/>
    </row>
    <row r="3" ht="24" customHeight="1" spans="1:4">
      <c r="A3" s="116" t="str">
        <f>"单位名称："&amp;"云南省保山第一中学"</f>
        <v>单位名称：云南省保山第一中学</v>
      </c>
      <c r="B3" s="116"/>
      <c r="C3" s="124"/>
      <c r="D3" s="85" t="s">
        <v>1</v>
      </c>
    </row>
    <row r="4" ht="19.5" customHeight="1" spans="1:4">
      <c r="A4" s="10" t="s">
        <v>2</v>
      </c>
      <c r="B4" s="12"/>
      <c r="C4" s="10" t="s">
        <v>3</v>
      </c>
      <c r="D4" s="12"/>
    </row>
    <row r="5" ht="21.75" customHeight="1" spans="1:4">
      <c r="A5" s="25" t="s">
        <v>4</v>
      </c>
      <c r="B5" s="87" t="str">
        <f>"2025"&amp;"年预算数"</f>
        <v>2025年预算数</v>
      </c>
      <c r="C5" s="25" t="s">
        <v>116</v>
      </c>
      <c r="D5" s="87" t="str">
        <f>"2025"&amp;"年预算数"</f>
        <v>2025年预算数</v>
      </c>
    </row>
    <row r="6" ht="17.25" customHeight="1" spans="1:4">
      <c r="A6" s="27"/>
      <c r="B6" s="90"/>
      <c r="C6" s="27"/>
      <c r="D6" s="90"/>
    </row>
    <row r="7" ht="17.25" customHeight="1" spans="1:4">
      <c r="A7" s="125" t="s">
        <v>117</v>
      </c>
      <c r="B7" s="20">
        <v>112228960</v>
      </c>
      <c r="C7" s="126" t="s">
        <v>118</v>
      </c>
      <c r="D7" s="127">
        <v>112228960</v>
      </c>
    </row>
    <row r="8" ht="17.25" customHeight="1" spans="1:4">
      <c r="A8" s="128" t="s">
        <v>119</v>
      </c>
      <c r="B8" s="20">
        <v>112228960</v>
      </c>
      <c r="C8" s="126" t="s">
        <v>120</v>
      </c>
      <c r="D8" s="127"/>
    </row>
    <row r="9" ht="17.25" customHeight="1" spans="1:4">
      <c r="A9" s="128" t="s">
        <v>121</v>
      </c>
      <c r="B9" s="20"/>
      <c r="C9" s="126" t="s">
        <v>122</v>
      </c>
      <c r="D9" s="127"/>
    </row>
    <row r="10" ht="17.25" customHeight="1" spans="1:4">
      <c r="A10" s="128" t="s">
        <v>123</v>
      </c>
      <c r="B10" s="20"/>
      <c r="C10" s="126" t="s">
        <v>124</v>
      </c>
      <c r="D10" s="127"/>
    </row>
    <row r="11" ht="17.25" customHeight="1" spans="1:4">
      <c r="A11" s="128" t="s">
        <v>125</v>
      </c>
      <c r="B11" s="20"/>
      <c r="C11" s="126" t="s">
        <v>126</v>
      </c>
      <c r="D11" s="127"/>
    </row>
    <row r="12" ht="17.25" customHeight="1" spans="1:4">
      <c r="A12" s="128" t="s">
        <v>119</v>
      </c>
      <c r="B12" s="20"/>
      <c r="C12" s="126" t="s">
        <v>127</v>
      </c>
      <c r="D12" s="127">
        <v>98051400</v>
      </c>
    </row>
    <row r="13" ht="17.25" customHeight="1" spans="1:4">
      <c r="A13" s="128" t="s">
        <v>121</v>
      </c>
      <c r="B13" s="20"/>
      <c r="C13" s="126" t="s">
        <v>128</v>
      </c>
      <c r="D13" s="127"/>
    </row>
    <row r="14" ht="17.25" customHeight="1" spans="1:4">
      <c r="A14" s="128" t="s">
        <v>123</v>
      </c>
      <c r="B14" s="20"/>
      <c r="C14" s="126" t="s">
        <v>129</v>
      </c>
      <c r="D14" s="127"/>
    </row>
    <row r="15" ht="17.25" customHeight="1" spans="1:4">
      <c r="A15" s="128"/>
      <c r="B15" s="128"/>
      <c r="C15" s="126" t="s">
        <v>130</v>
      </c>
      <c r="D15" s="127">
        <v>8005660</v>
      </c>
    </row>
    <row r="16" ht="17.25" customHeight="1" spans="1:4">
      <c r="A16" s="128"/>
      <c r="B16" s="125"/>
      <c r="C16" s="126" t="s">
        <v>131</v>
      </c>
      <c r="D16" s="127">
        <v>6171900</v>
      </c>
    </row>
    <row r="17" ht="17.25" customHeight="1" spans="1:4">
      <c r="A17" s="129"/>
      <c r="B17" s="130"/>
      <c r="C17" s="126" t="s">
        <v>132</v>
      </c>
      <c r="D17" s="127"/>
    </row>
    <row r="18" ht="17.25" customHeight="1" spans="1:4">
      <c r="A18" s="129"/>
      <c r="B18" s="130"/>
      <c r="C18" s="126" t="s">
        <v>133</v>
      </c>
      <c r="D18" s="127"/>
    </row>
    <row r="19" ht="17.25" customHeight="1" spans="1:4">
      <c r="A19" s="131"/>
      <c r="B19" s="131"/>
      <c r="C19" s="126" t="s">
        <v>134</v>
      </c>
      <c r="D19" s="127"/>
    </row>
    <row r="20" ht="17.25" customHeight="1" spans="1:4">
      <c r="A20" s="131"/>
      <c r="B20" s="131"/>
      <c r="C20" s="126" t="s">
        <v>135</v>
      </c>
      <c r="D20" s="127"/>
    </row>
    <row r="21" ht="17.25" customHeight="1" spans="1:4">
      <c r="A21" s="131"/>
      <c r="B21" s="131"/>
      <c r="C21" s="126" t="s">
        <v>136</v>
      </c>
      <c r="D21" s="127"/>
    </row>
    <row r="22" ht="17.25" customHeight="1" spans="1:4">
      <c r="A22" s="131"/>
      <c r="B22" s="131"/>
      <c r="C22" s="126" t="s">
        <v>137</v>
      </c>
      <c r="D22" s="127"/>
    </row>
    <row r="23" ht="17.25" customHeight="1" spans="1:4">
      <c r="A23" s="131"/>
      <c r="B23" s="131"/>
      <c r="C23" s="126" t="s">
        <v>138</v>
      </c>
      <c r="D23" s="127"/>
    </row>
    <row r="24" ht="17.25" customHeight="1" spans="1:4">
      <c r="A24" s="131"/>
      <c r="B24" s="131"/>
      <c r="C24" s="126" t="s">
        <v>139</v>
      </c>
      <c r="D24" s="127"/>
    </row>
    <row r="25" ht="17.25" customHeight="1" spans="1:4">
      <c r="A25" s="131"/>
      <c r="B25" s="131"/>
      <c r="C25" s="126" t="s">
        <v>140</v>
      </c>
      <c r="D25" s="127"/>
    </row>
    <row r="26" ht="17.25" customHeight="1" spans="1:4">
      <c r="A26" s="131"/>
      <c r="B26" s="131"/>
      <c r="C26" s="126" t="s">
        <v>141</v>
      </c>
      <c r="D26" s="127"/>
    </row>
    <row r="27" ht="17.25" customHeight="1" spans="1:4">
      <c r="A27" s="131"/>
      <c r="B27" s="131"/>
      <c r="C27" s="126" t="s">
        <v>142</v>
      </c>
      <c r="D27" s="127"/>
    </row>
    <row r="28" ht="17.25" customHeight="1" spans="1:4">
      <c r="A28" s="131"/>
      <c r="B28" s="131"/>
      <c r="C28" s="126" t="s">
        <v>143</v>
      </c>
      <c r="D28" s="127"/>
    </row>
    <row r="29" ht="17.25" customHeight="1" spans="1:4">
      <c r="A29" s="131"/>
      <c r="B29" s="131"/>
      <c r="C29" s="126" t="s">
        <v>144</v>
      </c>
      <c r="D29" s="127"/>
    </row>
    <row r="30" ht="17.25" customHeight="1" spans="1:4">
      <c r="A30" s="131"/>
      <c r="B30" s="131"/>
      <c r="C30" s="126" t="s">
        <v>145</v>
      </c>
      <c r="D30" s="127"/>
    </row>
    <row r="31" ht="17.25" customHeight="1" spans="1:4">
      <c r="A31" s="132"/>
      <c r="B31" s="130"/>
      <c r="C31" s="126" t="s">
        <v>146</v>
      </c>
      <c r="D31" s="127"/>
    </row>
    <row r="32" ht="17.25" customHeight="1" spans="1:4">
      <c r="A32" s="132"/>
      <c r="B32" s="130"/>
      <c r="C32" s="126" t="s">
        <v>147</v>
      </c>
      <c r="D32" s="127"/>
    </row>
    <row r="33" ht="17.25" customHeight="1" spans="1:4">
      <c r="A33" s="132"/>
      <c r="B33" s="130"/>
      <c r="C33" s="126" t="s">
        <v>148</v>
      </c>
      <c r="D33" s="127"/>
    </row>
    <row r="34" ht="17.25" customHeight="1" spans="1:4">
      <c r="A34" s="132"/>
      <c r="B34" s="130"/>
      <c r="C34" s="126" t="s">
        <v>149</v>
      </c>
      <c r="D34" s="127"/>
    </row>
    <row r="35" ht="17.25" customHeight="1" spans="1:4">
      <c r="A35" s="132"/>
      <c r="B35" s="130"/>
      <c r="C35" s="126" t="s">
        <v>150</v>
      </c>
      <c r="D35" s="127"/>
    </row>
    <row r="36" customHeight="1" spans="1:4">
      <c r="A36" s="132"/>
      <c r="B36" s="130"/>
      <c r="C36" s="129" t="s">
        <v>151</v>
      </c>
      <c r="D36" s="130"/>
    </row>
    <row r="37" ht="17.25" customHeight="1" spans="1:4">
      <c r="A37" s="133" t="s">
        <v>152</v>
      </c>
      <c r="B37" s="134">
        <v>112228960</v>
      </c>
      <c r="C37" s="132" t="s">
        <v>52</v>
      </c>
      <c r="D37" s="134">
        <v>112228960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showZeros="0" topLeftCell="A15" workbookViewId="0">
      <selection activeCell="A1" sqref="A1"/>
    </sheetView>
  </sheetViews>
  <sheetFormatPr defaultColWidth="10.65625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96"/>
      <c r="F1" s="46"/>
      <c r="G1" s="35" t="s">
        <v>153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4"/>
      <c r="C2" s="4"/>
      <c r="D2" s="4"/>
      <c r="E2" s="4"/>
      <c r="F2" s="4"/>
      <c r="G2" s="4"/>
    </row>
    <row r="3" ht="18" customHeight="1" spans="1:7">
      <c r="A3" s="116" t="str">
        <f>"单位名称："&amp;"云南省保山第一中学"</f>
        <v>单位名称：云南省保山第一中学</v>
      </c>
      <c r="B3" s="116"/>
      <c r="C3" s="116"/>
      <c r="D3" s="116"/>
      <c r="E3" s="116"/>
      <c r="F3" s="85"/>
      <c r="G3" s="85" t="s">
        <v>1</v>
      </c>
    </row>
    <row r="4" ht="20.25" customHeight="1" spans="1:7">
      <c r="A4" s="117" t="s">
        <v>154</v>
      </c>
      <c r="B4" s="118"/>
      <c r="C4" s="87" t="s">
        <v>56</v>
      </c>
      <c r="D4" s="105" t="s">
        <v>75</v>
      </c>
      <c r="E4" s="108"/>
      <c r="F4" s="109"/>
      <c r="G4" s="99" t="s">
        <v>76</v>
      </c>
    </row>
    <row r="5" ht="20.25" customHeight="1" spans="1:7">
      <c r="A5" s="119" t="s">
        <v>73</v>
      </c>
      <c r="B5" s="119" t="s">
        <v>74</v>
      </c>
      <c r="C5" s="90"/>
      <c r="D5" s="51" t="s">
        <v>58</v>
      </c>
      <c r="E5" s="51" t="s">
        <v>155</v>
      </c>
      <c r="F5" s="51" t="s">
        <v>156</v>
      </c>
      <c r="G5" s="76"/>
    </row>
    <row r="6" ht="19.5" customHeight="1" spans="1:7">
      <c r="A6" s="119" t="s">
        <v>157</v>
      </c>
      <c r="B6" s="119" t="s">
        <v>158</v>
      </c>
      <c r="C6" s="119" t="s">
        <v>159</v>
      </c>
      <c r="D6" s="51">
        <v>4</v>
      </c>
      <c r="E6" s="120" t="s">
        <v>160</v>
      </c>
      <c r="F6" s="120" t="s">
        <v>161</v>
      </c>
      <c r="G6" s="119" t="s">
        <v>162</v>
      </c>
    </row>
    <row r="7" ht="18" customHeight="1" spans="1:7">
      <c r="A7" s="19" t="s">
        <v>84</v>
      </c>
      <c r="B7" s="19" t="s">
        <v>85</v>
      </c>
      <c r="C7" s="20">
        <v>98051400</v>
      </c>
      <c r="D7" s="20">
        <v>65046400</v>
      </c>
      <c r="E7" s="20">
        <v>60132300</v>
      </c>
      <c r="F7" s="20">
        <v>4914100</v>
      </c>
      <c r="G7" s="20">
        <v>33005000</v>
      </c>
    </row>
    <row r="8" ht="18" customHeight="1" spans="1:7">
      <c r="A8" s="80" t="s">
        <v>86</v>
      </c>
      <c r="B8" s="80" t="s">
        <v>87</v>
      </c>
      <c r="C8" s="20">
        <v>98051400</v>
      </c>
      <c r="D8" s="20">
        <v>65046400</v>
      </c>
      <c r="E8" s="20">
        <v>60132300</v>
      </c>
      <c r="F8" s="20">
        <v>4914100</v>
      </c>
      <c r="G8" s="20">
        <v>33005000</v>
      </c>
    </row>
    <row r="9" ht="18" customHeight="1" spans="1:7">
      <c r="A9" s="121" t="s">
        <v>88</v>
      </c>
      <c r="B9" s="121" t="s">
        <v>89</v>
      </c>
      <c r="C9" s="20">
        <v>22415800</v>
      </c>
      <c r="D9" s="20">
        <v>22415800</v>
      </c>
      <c r="E9" s="20">
        <v>20791700</v>
      </c>
      <c r="F9" s="20">
        <v>1624100</v>
      </c>
      <c r="G9" s="20"/>
    </row>
    <row r="10" ht="18" customHeight="1" spans="1:7">
      <c r="A10" s="121" t="s">
        <v>90</v>
      </c>
      <c r="B10" s="121" t="s">
        <v>91</v>
      </c>
      <c r="C10" s="20">
        <v>75635600</v>
      </c>
      <c r="D10" s="20">
        <v>42630600</v>
      </c>
      <c r="E10" s="20">
        <v>39340600</v>
      </c>
      <c r="F10" s="20">
        <v>3290000</v>
      </c>
      <c r="G10" s="20">
        <v>33005000</v>
      </c>
    </row>
    <row r="11" ht="18" customHeight="1" spans="1:7">
      <c r="A11" s="19" t="s">
        <v>92</v>
      </c>
      <c r="B11" s="19" t="s">
        <v>93</v>
      </c>
      <c r="C11" s="20">
        <v>8005660</v>
      </c>
      <c r="D11" s="20">
        <v>7880500</v>
      </c>
      <c r="E11" s="20">
        <v>7726900</v>
      </c>
      <c r="F11" s="20">
        <v>153600</v>
      </c>
      <c r="G11" s="20">
        <v>125160</v>
      </c>
    </row>
    <row r="12" ht="18" customHeight="1" spans="1:7">
      <c r="A12" s="80" t="s">
        <v>94</v>
      </c>
      <c r="B12" s="80" t="s">
        <v>95</v>
      </c>
      <c r="C12" s="20">
        <v>7880500</v>
      </c>
      <c r="D12" s="20">
        <v>7880500</v>
      </c>
      <c r="E12" s="20">
        <v>7726900</v>
      </c>
      <c r="F12" s="20">
        <v>153600</v>
      </c>
      <c r="G12" s="20"/>
    </row>
    <row r="13" ht="18" customHeight="1" spans="1:7">
      <c r="A13" s="121" t="s">
        <v>96</v>
      </c>
      <c r="B13" s="121" t="s">
        <v>97</v>
      </c>
      <c r="C13" s="20">
        <v>193000</v>
      </c>
      <c r="D13" s="20">
        <v>193000</v>
      </c>
      <c r="E13" s="20">
        <v>39400</v>
      </c>
      <c r="F13" s="20">
        <v>153600</v>
      </c>
      <c r="G13" s="20"/>
    </row>
    <row r="14" ht="18" customHeight="1" spans="1:7">
      <c r="A14" s="121" t="s">
        <v>98</v>
      </c>
      <c r="B14" s="121" t="s">
        <v>99</v>
      </c>
      <c r="C14" s="20">
        <v>7687500</v>
      </c>
      <c r="D14" s="20">
        <v>7687500</v>
      </c>
      <c r="E14" s="20">
        <v>7687500</v>
      </c>
      <c r="F14" s="20"/>
      <c r="G14" s="20"/>
    </row>
    <row r="15" ht="18" customHeight="1" spans="1:7">
      <c r="A15" s="80" t="s">
        <v>100</v>
      </c>
      <c r="B15" s="80" t="s">
        <v>101</v>
      </c>
      <c r="C15" s="20">
        <v>125160</v>
      </c>
      <c r="D15" s="20"/>
      <c r="E15" s="20"/>
      <c r="F15" s="20"/>
      <c r="G15" s="20">
        <v>125160</v>
      </c>
    </row>
    <row r="16" ht="18" customHeight="1" spans="1:7">
      <c r="A16" s="121" t="s">
        <v>102</v>
      </c>
      <c r="B16" s="121" t="s">
        <v>103</v>
      </c>
      <c r="C16" s="20">
        <v>125160</v>
      </c>
      <c r="D16" s="20"/>
      <c r="E16" s="20"/>
      <c r="F16" s="20"/>
      <c r="G16" s="20">
        <v>125160</v>
      </c>
    </row>
    <row r="17" ht="18" customHeight="1" spans="1:7">
      <c r="A17" s="19" t="s">
        <v>104</v>
      </c>
      <c r="B17" s="19" t="s">
        <v>105</v>
      </c>
      <c r="C17" s="20">
        <v>6171900</v>
      </c>
      <c r="D17" s="20">
        <v>6171900</v>
      </c>
      <c r="E17" s="20">
        <v>6171900</v>
      </c>
      <c r="F17" s="20"/>
      <c r="G17" s="20"/>
    </row>
    <row r="18" ht="18" customHeight="1" spans="1:7">
      <c r="A18" s="80" t="s">
        <v>106</v>
      </c>
      <c r="B18" s="80" t="s">
        <v>107</v>
      </c>
      <c r="C18" s="20">
        <v>6171900</v>
      </c>
      <c r="D18" s="20">
        <v>6171900</v>
      </c>
      <c r="E18" s="20">
        <v>6171900</v>
      </c>
      <c r="F18" s="20"/>
      <c r="G18" s="20"/>
    </row>
    <row r="19" ht="18" customHeight="1" spans="1:7">
      <c r="A19" s="121" t="s">
        <v>108</v>
      </c>
      <c r="B19" s="121" t="s">
        <v>109</v>
      </c>
      <c r="C19" s="20">
        <v>3344100</v>
      </c>
      <c r="D19" s="20">
        <v>3344100</v>
      </c>
      <c r="E19" s="20">
        <v>3344100</v>
      </c>
      <c r="F19" s="20"/>
      <c r="G19" s="20"/>
    </row>
    <row r="20" ht="18" customHeight="1" spans="1:7">
      <c r="A20" s="121" t="s">
        <v>110</v>
      </c>
      <c r="B20" s="121" t="s">
        <v>111</v>
      </c>
      <c r="C20" s="20">
        <v>2558600</v>
      </c>
      <c r="D20" s="20">
        <v>2558600</v>
      </c>
      <c r="E20" s="20">
        <v>2558600</v>
      </c>
      <c r="F20" s="20"/>
      <c r="G20" s="20"/>
    </row>
    <row r="21" ht="18" customHeight="1" spans="1:7">
      <c r="A21" s="121" t="s">
        <v>112</v>
      </c>
      <c r="B21" s="121" t="s">
        <v>113</v>
      </c>
      <c r="C21" s="20">
        <v>269200</v>
      </c>
      <c r="D21" s="20">
        <v>269200</v>
      </c>
      <c r="E21" s="20">
        <v>269200</v>
      </c>
      <c r="F21" s="20"/>
      <c r="G21" s="20"/>
    </row>
    <row r="22" ht="18" customHeight="1" spans="1:7">
      <c r="A22" s="122" t="s">
        <v>114</v>
      </c>
      <c r="B22" s="123" t="s">
        <v>114</v>
      </c>
      <c r="C22" s="20">
        <v>112228960</v>
      </c>
      <c r="D22" s="20">
        <v>79098800</v>
      </c>
      <c r="E22" s="20">
        <v>74031100</v>
      </c>
      <c r="F22" s="20">
        <v>5067700</v>
      </c>
      <c r="G22" s="20">
        <v>33130160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" right="0.3" top="0.46" bottom="0.46" header="0.4" footer="0.4"/>
  <pageSetup paperSize="9" scale="82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A1" sqref="A1"/>
    </sheetView>
  </sheetViews>
  <sheetFormatPr defaultColWidth="10.65625" defaultRowHeight="14.25" customHeight="1" outlineLevelRow="6" outlineLevelCol="5"/>
  <cols>
    <col min="1" max="2" width="32" customWidth="1"/>
    <col min="3" max="6" width="30.15625" customWidth="1"/>
  </cols>
  <sheetData>
    <row r="1" customHeight="1" spans="1:6">
      <c r="A1" s="111"/>
      <c r="B1" s="111"/>
      <c r="C1" s="54"/>
      <c r="D1" s="112"/>
      <c r="F1" s="75" t="s">
        <v>163</v>
      </c>
    </row>
    <row r="2" ht="32.25" customHeight="1" spans="1:6">
      <c r="A2" s="86" t="str">
        <f>"2025"&amp;"年一般公共预算“三公”经费支出预算表"</f>
        <v>2025年一般公共预算“三公”经费支出预算表</v>
      </c>
      <c r="B2" s="113"/>
      <c r="C2" s="113"/>
      <c r="D2" s="113"/>
      <c r="E2" s="113"/>
      <c r="F2" s="113"/>
    </row>
    <row r="3" ht="18.75" customHeight="1" spans="1:6">
      <c r="A3" s="5" t="str">
        <f>"单位名称："&amp;"云南省保山第一中学"</f>
        <v>单位名称：云南省保山第一中学</v>
      </c>
      <c r="B3" s="5"/>
      <c r="C3" s="5"/>
      <c r="D3" s="5"/>
      <c r="F3" s="75" t="s">
        <v>164</v>
      </c>
    </row>
    <row r="4" ht="19.5" customHeight="1" spans="1:6">
      <c r="A4" s="9" t="s">
        <v>165</v>
      </c>
      <c r="B4" s="25" t="s">
        <v>166</v>
      </c>
      <c r="C4" s="10" t="s">
        <v>167</v>
      </c>
      <c r="D4" s="11"/>
      <c r="E4" s="12"/>
      <c r="F4" s="25" t="s">
        <v>168</v>
      </c>
    </row>
    <row r="5" ht="19.5" customHeight="1" spans="1:6">
      <c r="A5" s="16"/>
      <c r="B5" s="27"/>
      <c r="C5" s="51" t="s">
        <v>58</v>
      </c>
      <c r="D5" s="51" t="s">
        <v>169</v>
      </c>
      <c r="E5" s="51" t="s">
        <v>170</v>
      </c>
      <c r="F5" s="27"/>
    </row>
    <row r="6" ht="18.75" customHeight="1" spans="1:6">
      <c r="A6" s="114">
        <v>1</v>
      </c>
      <c r="B6" s="114">
        <v>2</v>
      </c>
      <c r="C6" s="115">
        <v>3</v>
      </c>
      <c r="D6" s="114">
        <v>4</v>
      </c>
      <c r="E6" s="114">
        <v>5</v>
      </c>
      <c r="F6" s="114">
        <v>6</v>
      </c>
    </row>
    <row r="7" ht="24" customHeight="1" spans="1:6">
      <c r="A7" s="20">
        <v>108000</v>
      </c>
      <c r="B7" s="20"/>
      <c r="C7" s="20">
        <v>68000</v>
      </c>
      <c r="D7" s="20"/>
      <c r="E7" s="20">
        <v>68000</v>
      </c>
      <c r="F7" s="20">
        <v>40000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" right="0.3" top="0.46" bottom="0.46" header="0.41" footer="0.41"/>
  <pageSetup paperSize="9" scale="94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64"/>
  <sheetViews>
    <sheetView showZeros="0" workbookViewId="0">
      <selection activeCell="A1" sqref="A1"/>
    </sheetView>
  </sheetViews>
  <sheetFormatPr defaultColWidth="10.65625" defaultRowHeight="14.25" customHeight="1"/>
  <cols>
    <col min="1" max="1" width="38.3333333333333" customWidth="1"/>
    <col min="2" max="2" width="24.65625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24" width="22.15625" customWidth="1"/>
  </cols>
  <sheetData>
    <row r="1" ht="18.75" customHeight="1" spans="2:24">
      <c r="B1" s="101"/>
      <c r="D1" s="102"/>
      <c r="E1" s="102"/>
      <c r="F1" s="102"/>
      <c r="G1" s="102"/>
      <c r="H1" s="55"/>
      <c r="I1" s="55"/>
      <c r="J1" s="2"/>
      <c r="K1" s="55"/>
      <c r="L1" s="55"/>
      <c r="M1" s="55"/>
      <c r="N1" s="55"/>
      <c r="O1" s="2"/>
      <c r="P1" s="2"/>
      <c r="Q1" s="2"/>
      <c r="R1" s="55"/>
      <c r="V1" s="101"/>
      <c r="X1" s="45" t="s">
        <v>171</v>
      </c>
    </row>
    <row r="2" ht="39.75" customHeight="1" spans="1:24">
      <c r="A2" s="103" t="str">
        <f>"2025"&amp;"年部门基本支出预算表"</f>
        <v>2025年部门基本支出预算表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ht="18.75" customHeight="1" spans="1:24">
      <c r="A3" s="5" t="str">
        <f>"单位名称："&amp;"云南省保山第一中学"</f>
        <v>单位名称：云南省保山第一中学</v>
      </c>
      <c r="B3" s="5"/>
      <c r="C3" s="5"/>
      <c r="D3" s="5"/>
      <c r="E3" s="5"/>
      <c r="F3" s="5"/>
      <c r="G3" s="5"/>
      <c r="H3" s="104"/>
      <c r="I3" s="104"/>
      <c r="J3" s="6"/>
      <c r="K3" s="104"/>
      <c r="L3" s="104"/>
      <c r="M3" s="104"/>
      <c r="N3" s="104"/>
      <c r="O3" s="6"/>
      <c r="P3" s="6"/>
      <c r="Q3" s="6"/>
      <c r="R3" s="104"/>
      <c r="V3" s="101"/>
      <c r="X3" s="70" t="s">
        <v>164</v>
      </c>
    </row>
    <row r="4" ht="18" customHeight="1" spans="1:24">
      <c r="A4" s="8" t="s">
        <v>172</v>
      </c>
      <c r="B4" s="8" t="s">
        <v>173</v>
      </c>
      <c r="C4" s="8" t="s">
        <v>174</v>
      </c>
      <c r="D4" s="8" t="s">
        <v>175</v>
      </c>
      <c r="E4" s="8" t="s">
        <v>176</v>
      </c>
      <c r="F4" s="8" t="s">
        <v>177</v>
      </c>
      <c r="G4" s="8" t="s">
        <v>178</v>
      </c>
      <c r="H4" s="105" t="s">
        <v>179</v>
      </c>
      <c r="I4" s="108" t="s">
        <v>179</v>
      </c>
      <c r="J4" s="108"/>
      <c r="K4" s="108"/>
      <c r="L4" s="108"/>
      <c r="M4" s="108"/>
      <c r="N4" s="108"/>
      <c r="O4" s="108"/>
      <c r="P4" s="108"/>
      <c r="Q4" s="108"/>
      <c r="R4" s="108" t="s">
        <v>62</v>
      </c>
      <c r="S4" s="108" t="s">
        <v>78</v>
      </c>
      <c r="T4" s="108"/>
      <c r="U4" s="108"/>
      <c r="V4" s="108"/>
      <c r="W4" s="108"/>
      <c r="X4" s="109"/>
    </row>
    <row r="5" ht="18" customHeight="1" spans="1:24">
      <c r="A5" s="13"/>
      <c r="B5" s="13"/>
      <c r="C5" s="13"/>
      <c r="D5" s="13"/>
      <c r="E5" s="13"/>
      <c r="F5" s="13"/>
      <c r="G5" s="13"/>
      <c r="H5" s="87" t="s">
        <v>180</v>
      </c>
      <c r="I5" s="105" t="s">
        <v>59</v>
      </c>
      <c r="J5" s="108"/>
      <c r="K5" s="108"/>
      <c r="L5" s="108"/>
      <c r="M5" s="108"/>
      <c r="N5" s="109"/>
      <c r="O5" s="10" t="s">
        <v>181</v>
      </c>
      <c r="P5" s="11"/>
      <c r="Q5" s="12"/>
      <c r="R5" s="8" t="s">
        <v>62</v>
      </c>
      <c r="S5" s="105" t="s">
        <v>78</v>
      </c>
      <c r="T5" s="108" t="s">
        <v>65</v>
      </c>
      <c r="U5" s="108" t="s">
        <v>78</v>
      </c>
      <c r="V5" s="108" t="s">
        <v>67</v>
      </c>
      <c r="W5" s="108" t="s">
        <v>68</v>
      </c>
      <c r="X5" s="109" t="s">
        <v>69</v>
      </c>
    </row>
    <row r="6" ht="18.75" customHeight="1" spans="1:24">
      <c r="A6" s="13"/>
      <c r="B6" s="13"/>
      <c r="C6" s="13"/>
      <c r="D6" s="13"/>
      <c r="E6" s="13"/>
      <c r="F6" s="13"/>
      <c r="G6" s="13"/>
      <c r="H6" s="106"/>
      <c r="I6" s="110" t="s">
        <v>182</v>
      </c>
      <c r="J6" s="53" t="s">
        <v>183</v>
      </c>
      <c r="K6" s="8" t="s">
        <v>184</v>
      </c>
      <c r="L6" s="8" t="s">
        <v>185</v>
      </c>
      <c r="M6" s="8" t="s">
        <v>186</v>
      </c>
      <c r="N6" s="8" t="s">
        <v>187</v>
      </c>
      <c r="O6" s="8" t="s">
        <v>59</v>
      </c>
      <c r="P6" s="8" t="s">
        <v>60</v>
      </c>
      <c r="Q6" s="8" t="s">
        <v>61</v>
      </c>
      <c r="R6" s="13"/>
      <c r="S6" s="8" t="s">
        <v>58</v>
      </c>
      <c r="T6" s="8" t="s">
        <v>65</v>
      </c>
      <c r="U6" s="8" t="s">
        <v>188</v>
      </c>
      <c r="V6" s="8" t="s">
        <v>67</v>
      </c>
      <c r="W6" s="8" t="s">
        <v>68</v>
      </c>
      <c r="X6" s="8" t="s">
        <v>69</v>
      </c>
    </row>
    <row r="7" ht="37.5" customHeight="1" spans="1:24">
      <c r="A7" s="15"/>
      <c r="B7" s="15"/>
      <c r="C7" s="15"/>
      <c r="D7" s="15"/>
      <c r="E7" s="15"/>
      <c r="F7" s="15"/>
      <c r="G7" s="15"/>
      <c r="H7" s="90"/>
      <c r="I7" s="73" t="s">
        <v>58</v>
      </c>
      <c r="J7" s="73" t="s">
        <v>189</v>
      </c>
      <c r="K7" s="15" t="s">
        <v>183</v>
      </c>
      <c r="L7" s="15" t="s">
        <v>185</v>
      </c>
      <c r="M7" s="15" t="s">
        <v>186</v>
      </c>
      <c r="N7" s="15" t="s">
        <v>187</v>
      </c>
      <c r="O7" s="15" t="s">
        <v>185</v>
      </c>
      <c r="P7" s="15" t="s">
        <v>186</v>
      </c>
      <c r="Q7" s="15" t="s">
        <v>187</v>
      </c>
      <c r="R7" s="15" t="s">
        <v>62</v>
      </c>
      <c r="S7" s="15" t="s">
        <v>58</v>
      </c>
      <c r="T7" s="15" t="s">
        <v>65</v>
      </c>
      <c r="U7" s="15" t="s">
        <v>188</v>
      </c>
      <c r="V7" s="15" t="s">
        <v>67</v>
      </c>
      <c r="W7" s="15" t="s">
        <v>68</v>
      </c>
      <c r="X7" s="15" t="s">
        <v>69</v>
      </c>
    </row>
    <row r="8" ht="19.5" customHeight="1" spans="1:24">
      <c r="A8" s="107">
        <v>1</v>
      </c>
      <c r="B8" s="107">
        <v>2</v>
      </c>
      <c r="C8" s="107">
        <v>3</v>
      </c>
      <c r="D8" s="107">
        <v>4</v>
      </c>
      <c r="E8" s="107">
        <v>5</v>
      </c>
      <c r="F8" s="107">
        <v>6</v>
      </c>
      <c r="G8" s="107">
        <v>7</v>
      </c>
      <c r="H8" s="107">
        <v>8</v>
      </c>
      <c r="I8" s="107">
        <v>9</v>
      </c>
      <c r="J8" s="107">
        <v>10</v>
      </c>
      <c r="K8" s="107">
        <v>11</v>
      </c>
      <c r="L8" s="107">
        <v>12</v>
      </c>
      <c r="M8" s="107">
        <v>13</v>
      </c>
      <c r="N8" s="107">
        <v>14</v>
      </c>
      <c r="O8" s="107">
        <v>15</v>
      </c>
      <c r="P8" s="107">
        <v>16</v>
      </c>
      <c r="Q8" s="107">
        <v>17</v>
      </c>
      <c r="R8" s="107">
        <v>18</v>
      </c>
      <c r="S8" s="107">
        <v>19</v>
      </c>
      <c r="T8" s="107">
        <v>20</v>
      </c>
      <c r="U8" s="107">
        <v>21</v>
      </c>
      <c r="V8" s="107">
        <v>22</v>
      </c>
      <c r="W8" s="107">
        <v>23</v>
      </c>
      <c r="X8" s="107">
        <v>24</v>
      </c>
    </row>
    <row r="9" ht="21" customHeight="1" spans="1:24">
      <c r="A9" s="19" t="s">
        <v>71</v>
      </c>
      <c r="B9" s="19" t="s">
        <v>190</v>
      </c>
      <c r="C9" s="19" t="s">
        <v>191</v>
      </c>
      <c r="D9" s="19" t="s">
        <v>88</v>
      </c>
      <c r="E9" s="19" t="s">
        <v>89</v>
      </c>
      <c r="F9" s="19" t="s">
        <v>192</v>
      </c>
      <c r="G9" s="19" t="s">
        <v>193</v>
      </c>
      <c r="H9" s="20">
        <v>9346700</v>
      </c>
      <c r="I9" s="20">
        <v>9346700</v>
      </c>
      <c r="J9" s="20"/>
      <c r="K9" s="20"/>
      <c r="L9" s="20"/>
      <c r="M9" s="20">
        <v>9346700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ht="21" customHeight="1" spans="1:24">
      <c r="A10" s="19" t="s">
        <v>71</v>
      </c>
      <c r="B10" s="19" t="s">
        <v>190</v>
      </c>
      <c r="C10" s="19" t="s">
        <v>191</v>
      </c>
      <c r="D10" s="19" t="s">
        <v>88</v>
      </c>
      <c r="E10" s="19" t="s">
        <v>89</v>
      </c>
      <c r="F10" s="19" t="s">
        <v>194</v>
      </c>
      <c r="G10" s="19" t="s">
        <v>195</v>
      </c>
      <c r="H10" s="20">
        <v>100</v>
      </c>
      <c r="I10" s="20">
        <v>100</v>
      </c>
      <c r="J10" s="20"/>
      <c r="K10" s="20"/>
      <c r="L10" s="20"/>
      <c r="M10" s="20">
        <v>100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ht="21" customHeight="1" spans="1:24">
      <c r="A11" s="19" t="s">
        <v>71</v>
      </c>
      <c r="B11" s="19" t="s">
        <v>190</v>
      </c>
      <c r="C11" s="19" t="s">
        <v>191</v>
      </c>
      <c r="D11" s="19" t="s">
        <v>88</v>
      </c>
      <c r="E11" s="19" t="s">
        <v>89</v>
      </c>
      <c r="F11" s="19" t="s">
        <v>194</v>
      </c>
      <c r="G11" s="19" t="s">
        <v>195</v>
      </c>
      <c r="H11" s="20">
        <v>578400</v>
      </c>
      <c r="I11" s="20">
        <v>578400</v>
      </c>
      <c r="J11" s="20"/>
      <c r="K11" s="20"/>
      <c r="L11" s="20"/>
      <c r="M11" s="20">
        <v>578400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ht="21" customHeight="1" spans="1:24">
      <c r="A12" s="19" t="s">
        <v>71</v>
      </c>
      <c r="B12" s="19" t="s">
        <v>190</v>
      </c>
      <c r="C12" s="19" t="s">
        <v>191</v>
      </c>
      <c r="D12" s="19" t="s">
        <v>88</v>
      </c>
      <c r="E12" s="19" t="s">
        <v>89</v>
      </c>
      <c r="F12" s="19" t="s">
        <v>194</v>
      </c>
      <c r="G12" s="19" t="s">
        <v>195</v>
      </c>
      <c r="H12" s="20">
        <v>300</v>
      </c>
      <c r="I12" s="20">
        <v>300</v>
      </c>
      <c r="J12" s="20"/>
      <c r="K12" s="20"/>
      <c r="L12" s="20"/>
      <c r="M12" s="20">
        <v>300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ht="21" customHeight="1" spans="1:24">
      <c r="A13" s="19" t="s">
        <v>71</v>
      </c>
      <c r="B13" s="19" t="s">
        <v>190</v>
      </c>
      <c r="C13" s="19" t="s">
        <v>191</v>
      </c>
      <c r="D13" s="19" t="s">
        <v>88</v>
      </c>
      <c r="E13" s="19" t="s">
        <v>89</v>
      </c>
      <c r="F13" s="19" t="s">
        <v>196</v>
      </c>
      <c r="G13" s="19" t="s">
        <v>197</v>
      </c>
      <c r="H13" s="20">
        <v>2312400</v>
      </c>
      <c r="I13" s="20">
        <v>2312400</v>
      </c>
      <c r="J13" s="20"/>
      <c r="K13" s="20"/>
      <c r="L13" s="20"/>
      <c r="M13" s="20">
        <v>2312400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ht="21" customHeight="1" spans="1:24">
      <c r="A14" s="19" t="s">
        <v>71</v>
      </c>
      <c r="B14" s="19" t="s">
        <v>190</v>
      </c>
      <c r="C14" s="19" t="s">
        <v>191</v>
      </c>
      <c r="D14" s="19" t="s">
        <v>88</v>
      </c>
      <c r="E14" s="19" t="s">
        <v>89</v>
      </c>
      <c r="F14" s="19" t="s">
        <v>196</v>
      </c>
      <c r="G14" s="19" t="s">
        <v>197</v>
      </c>
      <c r="H14" s="20">
        <v>2646000</v>
      </c>
      <c r="I14" s="20">
        <v>2646000</v>
      </c>
      <c r="J14" s="20"/>
      <c r="K14" s="20"/>
      <c r="L14" s="20"/>
      <c r="M14" s="20">
        <v>2646000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ht="21" customHeight="1" spans="1:24">
      <c r="A15" s="19" t="s">
        <v>71</v>
      </c>
      <c r="B15" s="19" t="s">
        <v>190</v>
      </c>
      <c r="C15" s="19" t="s">
        <v>191</v>
      </c>
      <c r="D15" s="19" t="s">
        <v>90</v>
      </c>
      <c r="E15" s="19" t="s">
        <v>91</v>
      </c>
      <c r="F15" s="19" t="s">
        <v>192</v>
      </c>
      <c r="G15" s="19" t="s">
        <v>193</v>
      </c>
      <c r="H15" s="20">
        <v>16932200</v>
      </c>
      <c r="I15" s="20">
        <v>16932200</v>
      </c>
      <c r="J15" s="20"/>
      <c r="K15" s="20"/>
      <c r="L15" s="20"/>
      <c r="M15" s="20">
        <v>16932200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ht="21" customHeight="1" spans="1:24">
      <c r="A16" s="19" t="s">
        <v>71</v>
      </c>
      <c r="B16" s="19" t="s">
        <v>190</v>
      </c>
      <c r="C16" s="19" t="s">
        <v>191</v>
      </c>
      <c r="D16" s="19" t="s">
        <v>90</v>
      </c>
      <c r="E16" s="19" t="s">
        <v>91</v>
      </c>
      <c r="F16" s="19" t="s">
        <v>194</v>
      </c>
      <c r="G16" s="19" t="s">
        <v>195</v>
      </c>
      <c r="H16" s="20">
        <v>400</v>
      </c>
      <c r="I16" s="20">
        <v>400</v>
      </c>
      <c r="J16" s="20"/>
      <c r="K16" s="20"/>
      <c r="L16" s="20"/>
      <c r="M16" s="20">
        <v>400</v>
      </c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ht="21" customHeight="1" spans="1:24">
      <c r="A17" s="19" t="s">
        <v>71</v>
      </c>
      <c r="B17" s="19" t="s">
        <v>190</v>
      </c>
      <c r="C17" s="19" t="s">
        <v>191</v>
      </c>
      <c r="D17" s="19" t="s">
        <v>90</v>
      </c>
      <c r="E17" s="19" t="s">
        <v>91</v>
      </c>
      <c r="F17" s="19" t="s">
        <v>194</v>
      </c>
      <c r="G17" s="19" t="s">
        <v>195</v>
      </c>
      <c r="H17" s="20">
        <v>1146100</v>
      </c>
      <c r="I17" s="20">
        <v>1146100</v>
      </c>
      <c r="J17" s="20"/>
      <c r="K17" s="20"/>
      <c r="L17" s="20"/>
      <c r="M17" s="20">
        <v>1146100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ht="21" customHeight="1" spans="1:24">
      <c r="A18" s="19" t="s">
        <v>71</v>
      </c>
      <c r="B18" s="19" t="s">
        <v>190</v>
      </c>
      <c r="C18" s="19" t="s">
        <v>191</v>
      </c>
      <c r="D18" s="19" t="s">
        <v>90</v>
      </c>
      <c r="E18" s="19" t="s">
        <v>91</v>
      </c>
      <c r="F18" s="19" t="s">
        <v>194</v>
      </c>
      <c r="G18" s="19" t="s">
        <v>195</v>
      </c>
      <c r="H18" s="20">
        <v>900</v>
      </c>
      <c r="I18" s="20">
        <v>900</v>
      </c>
      <c r="J18" s="20"/>
      <c r="K18" s="20"/>
      <c r="L18" s="20"/>
      <c r="M18" s="20">
        <v>900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ht="21" customHeight="1" spans="1:24">
      <c r="A19" s="19" t="s">
        <v>71</v>
      </c>
      <c r="B19" s="19" t="s">
        <v>190</v>
      </c>
      <c r="C19" s="19" t="s">
        <v>191</v>
      </c>
      <c r="D19" s="19" t="s">
        <v>90</v>
      </c>
      <c r="E19" s="19" t="s">
        <v>91</v>
      </c>
      <c r="F19" s="19" t="s">
        <v>196</v>
      </c>
      <c r="G19" s="19" t="s">
        <v>197</v>
      </c>
      <c r="H19" s="20">
        <v>5206700</v>
      </c>
      <c r="I19" s="20">
        <v>5206700</v>
      </c>
      <c r="J19" s="20"/>
      <c r="K19" s="20"/>
      <c r="L19" s="20"/>
      <c r="M19" s="20">
        <v>5206700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ht="21" customHeight="1" spans="1:24">
      <c r="A20" s="19" t="s">
        <v>71</v>
      </c>
      <c r="B20" s="19" t="s">
        <v>190</v>
      </c>
      <c r="C20" s="19" t="s">
        <v>191</v>
      </c>
      <c r="D20" s="19" t="s">
        <v>90</v>
      </c>
      <c r="E20" s="19" t="s">
        <v>91</v>
      </c>
      <c r="F20" s="19" t="s">
        <v>196</v>
      </c>
      <c r="G20" s="19" t="s">
        <v>197</v>
      </c>
      <c r="H20" s="20">
        <v>4607700</v>
      </c>
      <c r="I20" s="20">
        <v>4607700</v>
      </c>
      <c r="J20" s="20"/>
      <c r="K20" s="20"/>
      <c r="L20" s="20"/>
      <c r="M20" s="20">
        <v>4607700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ht="21" customHeight="1" spans="1:24">
      <c r="A21" s="19" t="s">
        <v>71</v>
      </c>
      <c r="B21" s="19" t="s">
        <v>198</v>
      </c>
      <c r="C21" s="19" t="s">
        <v>199</v>
      </c>
      <c r="D21" s="19" t="s">
        <v>88</v>
      </c>
      <c r="E21" s="19" t="s">
        <v>89</v>
      </c>
      <c r="F21" s="19" t="s">
        <v>200</v>
      </c>
      <c r="G21" s="19" t="s">
        <v>201</v>
      </c>
      <c r="H21" s="20">
        <v>104200</v>
      </c>
      <c r="I21" s="20">
        <v>104200</v>
      </c>
      <c r="J21" s="20"/>
      <c r="K21" s="20"/>
      <c r="L21" s="20"/>
      <c r="M21" s="20">
        <v>104200</v>
      </c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ht="21" customHeight="1" spans="1:24">
      <c r="A22" s="19" t="s">
        <v>71</v>
      </c>
      <c r="B22" s="19" t="s">
        <v>198</v>
      </c>
      <c r="C22" s="19" t="s">
        <v>199</v>
      </c>
      <c r="D22" s="19" t="s">
        <v>90</v>
      </c>
      <c r="E22" s="19" t="s">
        <v>91</v>
      </c>
      <c r="F22" s="19" t="s">
        <v>200</v>
      </c>
      <c r="G22" s="19" t="s">
        <v>201</v>
      </c>
      <c r="H22" s="20">
        <v>195300</v>
      </c>
      <c r="I22" s="20">
        <v>195300</v>
      </c>
      <c r="J22" s="20"/>
      <c r="K22" s="20"/>
      <c r="L22" s="20"/>
      <c r="M22" s="20">
        <v>195300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ht="21" customHeight="1" spans="1:24">
      <c r="A23" s="19" t="s">
        <v>71</v>
      </c>
      <c r="B23" s="19" t="s">
        <v>198</v>
      </c>
      <c r="C23" s="19" t="s">
        <v>199</v>
      </c>
      <c r="D23" s="19" t="s">
        <v>98</v>
      </c>
      <c r="E23" s="19" t="s">
        <v>99</v>
      </c>
      <c r="F23" s="19" t="s">
        <v>202</v>
      </c>
      <c r="G23" s="19" t="s">
        <v>203</v>
      </c>
      <c r="H23" s="20">
        <v>7687500</v>
      </c>
      <c r="I23" s="20">
        <v>7687500</v>
      </c>
      <c r="J23" s="20"/>
      <c r="K23" s="20"/>
      <c r="L23" s="20"/>
      <c r="M23" s="20">
        <v>7687500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ht="21" customHeight="1" spans="1:24">
      <c r="A24" s="19" t="s">
        <v>71</v>
      </c>
      <c r="B24" s="19" t="s">
        <v>198</v>
      </c>
      <c r="C24" s="19" t="s">
        <v>199</v>
      </c>
      <c r="D24" s="19" t="s">
        <v>108</v>
      </c>
      <c r="E24" s="19" t="s">
        <v>109</v>
      </c>
      <c r="F24" s="19" t="s">
        <v>204</v>
      </c>
      <c r="G24" s="19" t="s">
        <v>205</v>
      </c>
      <c r="H24" s="20">
        <v>3293900</v>
      </c>
      <c r="I24" s="20">
        <v>3293900</v>
      </c>
      <c r="J24" s="20"/>
      <c r="K24" s="20"/>
      <c r="L24" s="20"/>
      <c r="M24" s="20">
        <v>3293900</v>
      </c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ht="21" customHeight="1" spans="1:24">
      <c r="A25" s="19" t="s">
        <v>71</v>
      </c>
      <c r="B25" s="19" t="s">
        <v>198</v>
      </c>
      <c r="C25" s="19" t="s">
        <v>199</v>
      </c>
      <c r="D25" s="19" t="s">
        <v>108</v>
      </c>
      <c r="E25" s="19" t="s">
        <v>109</v>
      </c>
      <c r="F25" s="19" t="s">
        <v>206</v>
      </c>
      <c r="G25" s="19" t="s">
        <v>207</v>
      </c>
      <c r="H25" s="20">
        <v>50200</v>
      </c>
      <c r="I25" s="20">
        <v>50200</v>
      </c>
      <c r="J25" s="20"/>
      <c r="K25" s="20"/>
      <c r="L25" s="20"/>
      <c r="M25" s="20">
        <v>50200</v>
      </c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ht="21" customHeight="1" spans="1:24">
      <c r="A26" s="19" t="s">
        <v>71</v>
      </c>
      <c r="B26" s="19" t="s">
        <v>198</v>
      </c>
      <c r="C26" s="19" t="s">
        <v>199</v>
      </c>
      <c r="D26" s="19" t="s">
        <v>110</v>
      </c>
      <c r="E26" s="19" t="s">
        <v>111</v>
      </c>
      <c r="F26" s="19" t="s">
        <v>208</v>
      </c>
      <c r="G26" s="19" t="s">
        <v>209</v>
      </c>
      <c r="H26" s="20">
        <v>847400</v>
      </c>
      <c r="I26" s="20">
        <v>847400</v>
      </c>
      <c r="J26" s="20"/>
      <c r="K26" s="20"/>
      <c r="L26" s="20"/>
      <c r="M26" s="20">
        <v>847400</v>
      </c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ht="21" customHeight="1" spans="1:24">
      <c r="A27" s="19" t="s">
        <v>71</v>
      </c>
      <c r="B27" s="19" t="s">
        <v>198</v>
      </c>
      <c r="C27" s="19" t="s">
        <v>199</v>
      </c>
      <c r="D27" s="19" t="s">
        <v>110</v>
      </c>
      <c r="E27" s="19" t="s">
        <v>111</v>
      </c>
      <c r="F27" s="19" t="s">
        <v>208</v>
      </c>
      <c r="G27" s="19" t="s">
        <v>209</v>
      </c>
      <c r="H27" s="20">
        <v>1711200</v>
      </c>
      <c r="I27" s="20">
        <v>1711200</v>
      </c>
      <c r="J27" s="20"/>
      <c r="K27" s="20"/>
      <c r="L27" s="20"/>
      <c r="M27" s="20">
        <v>1711200</v>
      </c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ht="21" customHeight="1" spans="1:24">
      <c r="A28" s="19" t="s">
        <v>71</v>
      </c>
      <c r="B28" s="19" t="s">
        <v>198</v>
      </c>
      <c r="C28" s="19" t="s">
        <v>199</v>
      </c>
      <c r="D28" s="19" t="s">
        <v>112</v>
      </c>
      <c r="E28" s="19" t="s">
        <v>113</v>
      </c>
      <c r="F28" s="19" t="s">
        <v>200</v>
      </c>
      <c r="G28" s="19" t="s">
        <v>201</v>
      </c>
      <c r="H28" s="20">
        <v>98000</v>
      </c>
      <c r="I28" s="20">
        <v>98000</v>
      </c>
      <c r="J28" s="20"/>
      <c r="K28" s="20"/>
      <c r="L28" s="20"/>
      <c r="M28" s="20">
        <v>98000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ht="21" customHeight="1" spans="1:24">
      <c r="A29" s="19" t="s">
        <v>71</v>
      </c>
      <c r="B29" s="19" t="s">
        <v>198</v>
      </c>
      <c r="C29" s="19" t="s">
        <v>199</v>
      </c>
      <c r="D29" s="19" t="s">
        <v>112</v>
      </c>
      <c r="E29" s="19" t="s">
        <v>113</v>
      </c>
      <c r="F29" s="19" t="s">
        <v>200</v>
      </c>
      <c r="G29" s="19" t="s">
        <v>201</v>
      </c>
      <c r="H29" s="20">
        <v>171200</v>
      </c>
      <c r="I29" s="20">
        <v>171200</v>
      </c>
      <c r="J29" s="20"/>
      <c r="K29" s="20"/>
      <c r="L29" s="20"/>
      <c r="M29" s="20">
        <v>171200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ht="21" customHeight="1" spans="1:24">
      <c r="A30" s="19" t="s">
        <v>71</v>
      </c>
      <c r="B30" s="19" t="s">
        <v>210</v>
      </c>
      <c r="C30" s="19" t="s">
        <v>211</v>
      </c>
      <c r="D30" s="19" t="s">
        <v>88</v>
      </c>
      <c r="E30" s="19" t="s">
        <v>89</v>
      </c>
      <c r="F30" s="19" t="s">
        <v>212</v>
      </c>
      <c r="G30" s="19" t="s">
        <v>211</v>
      </c>
      <c r="H30" s="20">
        <v>521000</v>
      </c>
      <c r="I30" s="20">
        <v>521000</v>
      </c>
      <c r="J30" s="20"/>
      <c r="K30" s="20"/>
      <c r="L30" s="20"/>
      <c r="M30" s="20">
        <v>521000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ht="21" customHeight="1" spans="1:24">
      <c r="A31" s="19" t="s">
        <v>71</v>
      </c>
      <c r="B31" s="19" t="s">
        <v>210</v>
      </c>
      <c r="C31" s="19" t="s">
        <v>211</v>
      </c>
      <c r="D31" s="19" t="s">
        <v>90</v>
      </c>
      <c r="E31" s="19" t="s">
        <v>91</v>
      </c>
      <c r="F31" s="19" t="s">
        <v>212</v>
      </c>
      <c r="G31" s="19" t="s">
        <v>211</v>
      </c>
      <c r="H31" s="20">
        <v>976300</v>
      </c>
      <c r="I31" s="20">
        <v>976300</v>
      </c>
      <c r="J31" s="20"/>
      <c r="K31" s="20"/>
      <c r="L31" s="20"/>
      <c r="M31" s="20">
        <v>976300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ht="21" customHeight="1" spans="1:24">
      <c r="A32" s="19" t="s">
        <v>71</v>
      </c>
      <c r="B32" s="19" t="s">
        <v>213</v>
      </c>
      <c r="C32" s="19" t="s">
        <v>214</v>
      </c>
      <c r="D32" s="19" t="s">
        <v>90</v>
      </c>
      <c r="E32" s="19" t="s">
        <v>91</v>
      </c>
      <c r="F32" s="19" t="s">
        <v>215</v>
      </c>
      <c r="G32" s="19" t="s">
        <v>216</v>
      </c>
      <c r="H32" s="20">
        <v>68000</v>
      </c>
      <c r="I32" s="20">
        <v>68000</v>
      </c>
      <c r="J32" s="20"/>
      <c r="K32" s="20"/>
      <c r="L32" s="20"/>
      <c r="M32" s="20">
        <v>68000</v>
      </c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ht="21" customHeight="1" spans="1:24">
      <c r="A33" s="19" t="s">
        <v>71</v>
      </c>
      <c r="B33" s="19" t="s">
        <v>217</v>
      </c>
      <c r="C33" s="19" t="s">
        <v>168</v>
      </c>
      <c r="D33" s="19" t="s">
        <v>90</v>
      </c>
      <c r="E33" s="19" t="s">
        <v>91</v>
      </c>
      <c r="F33" s="19" t="s">
        <v>218</v>
      </c>
      <c r="G33" s="19" t="s">
        <v>168</v>
      </c>
      <c r="H33" s="20">
        <v>40000</v>
      </c>
      <c r="I33" s="20">
        <v>40000</v>
      </c>
      <c r="J33" s="20"/>
      <c r="K33" s="20"/>
      <c r="L33" s="20"/>
      <c r="M33" s="20">
        <v>40000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ht="21" customHeight="1" spans="1:24">
      <c r="A34" s="19" t="s">
        <v>71</v>
      </c>
      <c r="B34" s="19" t="s">
        <v>219</v>
      </c>
      <c r="C34" s="19" t="s">
        <v>220</v>
      </c>
      <c r="D34" s="19" t="s">
        <v>88</v>
      </c>
      <c r="E34" s="19" t="s">
        <v>89</v>
      </c>
      <c r="F34" s="19" t="s">
        <v>221</v>
      </c>
      <c r="G34" s="19" t="s">
        <v>222</v>
      </c>
      <c r="H34" s="20">
        <v>298600</v>
      </c>
      <c r="I34" s="20">
        <v>298600</v>
      </c>
      <c r="J34" s="20"/>
      <c r="K34" s="20"/>
      <c r="L34" s="20"/>
      <c r="M34" s="20">
        <v>298600</v>
      </c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ht="21" customHeight="1" spans="1:24">
      <c r="A35" s="19" t="s">
        <v>71</v>
      </c>
      <c r="B35" s="19" t="s">
        <v>219</v>
      </c>
      <c r="C35" s="19" t="s">
        <v>220</v>
      </c>
      <c r="D35" s="19" t="s">
        <v>88</v>
      </c>
      <c r="E35" s="19" t="s">
        <v>89</v>
      </c>
      <c r="F35" s="19" t="s">
        <v>223</v>
      </c>
      <c r="G35" s="19" t="s">
        <v>224</v>
      </c>
      <c r="H35" s="20">
        <v>125000</v>
      </c>
      <c r="I35" s="20">
        <v>125000</v>
      </c>
      <c r="J35" s="20"/>
      <c r="K35" s="20"/>
      <c r="L35" s="20"/>
      <c r="M35" s="20">
        <v>125000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ht="21" customHeight="1" spans="1:24">
      <c r="A36" s="19" t="s">
        <v>71</v>
      </c>
      <c r="B36" s="19" t="s">
        <v>219</v>
      </c>
      <c r="C36" s="19" t="s">
        <v>220</v>
      </c>
      <c r="D36" s="19" t="s">
        <v>88</v>
      </c>
      <c r="E36" s="19" t="s">
        <v>89</v>
      </c>
      <c r="F36" s="19" t="s">
        <v>225</v>
      </c>
      <c r="G36" s="19" t="s">
        <v>226</v>
      </c>
      <c r="H36" s="20">
        <v>225000</v>
      </c>
      <c r="I36" s="20">
        <v>225000</v>
      </c>
      <c r="J36" s="20"/>
      <c r="K36" s="20"/>
      <c r="L36" s="20"/>
      <c r="M36" s="20">
        <v>225000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ht="21" customHeight="1" spans="1:24">
      <c r="A37" s="19" t="s">
        <v>71</v>
      </c>
      <c r="B37" s="19" t="s">
        <v>219</v>
      </c>
      <c r="C37" s="19" t="s">
        <v>220</v>
      </c>
      <c r="D37" s="19" t="s">
        <v>88</v>
      </c>
      <c r="E37" s="19" t="s">
        <v>89</v>
      </c>
      <c r="F37" s="19" t="s">
        <v>227</v>
      </c>
      <c r="G37" s="19" t="s">
        <v>228</v>
      </c>
      <c r="H37" s="20">
        <v>350000</v>
      </c>
      <c r="I37" s="20">
        <v>350000</v>
      </c>
      <c r="J37" s="20"/>
      <c r="K37" s="20"/>
      <c r="L37" s="20"/>
      <c r="M37" s="20">
        <v>350000</v>
      </c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ht="21" customHeight="1" spans="1:24">
      <c r="A38" s="19" t="s">
        <v>71</v>
      </c>
      <c r="B38" s="19" t="s">
        <v>219</v>
      </c>
      <c r="C38" s="19" t="s">
        <v>220</v>
      </c>
      <c r="D38" s="19" t="s">
        <v>88</v>
      </c>
      <c r="E38" s="19" t="s">
        <v>89</v>
      </c>
      <c r="F38" s="19" t="s">
        <v>229</v>
      </c>
      <c r="G38" s="19" t="s">
        <v>230</v>
      </c>
      <c r="H38" s="20">
        <v>4500</v>
      </c>
      <c r="I38" s="20">
        <v>4500</v>
      </c>
      <c r="J38" s="20"/>
      <c r="K38" s="20"/>
      <c r="L38" s="20"/>
      <c r="M38" s="20">
        <v>4500</v>
      </c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ht="21" customHeight="1" spans="1:24">
      <c r="A39" s="19" t="s">
        <v>71</v>
      </c>
      <c r="B39" s="19" t="s">
        <v>219</v>
      </c>
      <c r="C39" s="19" t="s">
        <v>220</v>
      </c>
      <c r="D39" s="19" t="s">
        <v>88</v>
      </c>
      <c r="E39" s="19" t="s">
        <v>89</v>
      </c>
      <c r="F39" s="19" t="s">
        <v>231</v>
      </c>
      <c r="G39" s="19" t="s">
        <v>232</v>
      </c>
      <c r="H39" s="20">
        <v>100000</v>
      </c>
      <c r="I39" s="20">
        <v>100000</v>
      </c>
      <c r="J39" s="20"/>
      <c r="K39" s="20"/>
      <c r="L39" s="20"/>
      <c r="M39" s="20">
        <v>100000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ht="21" customHeight="1" spans="1:24">
      <c r="A40" s="19" t="s">
        <v>71</v>
      </c>
      <c r="B40" s="19" t="s">
        <v>219</v>
      </c>
      <c r="C40" s="19" t="s">
        <v>220</v>
      </c>
      <c r="D40" s="19" t="s">
        <v>90</v>
      </c>
      <c r="E40" s="19" t="s">
        <v>91</v>
      </c>
      <c r="F40" s="19" t="s">
        <v>221</v>
      </c>
      <c r="G40" s="19" t="s">
        <v>222</v>
      </c>
      <c r="H40" s="20">
        <v>350000</v>
      </c>
      <c r="I40" s="20">
        <v>350000</v>
      </c>
      <c r="J40" s="20"/>
      <c r="K40" s="20"/>
      <c r="L40" s="20"/>
      <c r="M40" s="20">
        <v>350000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ht="21" customHeight="1" spans="1:24">
      <c r="A41" s="19" t="s">
        <v>71</v>
      </c>
      <c r="B41" s="19" t="s">
        <v>219</v>
      </c>
      <c r="C41" s="19" t="s">
        <v>220</v>
      </c>
      <c r="D41" s="19" t="s">
        <v>90</v>
      </c>
      <c r="E41" s="19" t="s">
        <v>91</v>
      </c>
      <c r="F41" s="19" t="s">
        <v>233</v>
      </c>
      <c r="G41" s="19" t="s">
        <v>234</v>
      </c>
      <c r="H41" s="20">
        <v>50000</v>
      </c>
      <c r="I41" s="20">
        <v>50000</v>
      </c>
      <c r="J41" s="20"/>
      <c r="K41" s="20"/>
      <c r="L41" s="20"/>
      <c r="M41" s="20">
        <v>50000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ht="21" customHeight="1" spans="1:24">
      <c r="A42" s="19" t="s">
        <v>71</v>
      </c>
      <c r="B42" s="19" t="s">
        <v>219</v>
      </c>
      <c r="C42" s="19" t="s">
        <v>220</v>
      </c>
      <c r="D42" s="19" t="s">
        <v>90</v>
      </c>
      <c r="E42" s="19" t="s">
        <v>91</v>
      </c>
      <c r="F42" s="19" t="s">
        <v>223</v>
      </c>
      <c r="G42" s="19" t="s">
        <v>224</v>
      </c>
      <c r="H42" s="20">
        <v>110000</v>
      </c>
      <c r="I42" s="20">
        <v>110000</v>
      </c>
      <c r="J42" s="20"/>
      <c r="K42" s="20"/>
      <c r="L42" s="20"/>
      <c r="M42" s="20">
        <v>110000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ht="21" customHeight="1" spans="1:24">
      <c r="A43" s="19" t="s">
        <v>71</v>
      </c>
      <c r="B43" s="19" t="s">
        <v>219</v>
      </c>
      <c r="C43" s="19" t="s">
        <v>220</v>
      </c>
      <c r="D43" s="19" t="s">
        <v>90</v>
      </c>
      <c r="E43" s="19" t="s">
        <v>91</v>
      </c>
      <c r="F43" s="19" t="s">
        <v>225</v>
      </c>
      <c r="G43" s="19" t="s">
        <v>226</v>
      </c>
      <c r="H43" s="20">
        <v>150000</v>
      </c>
      <c r="I43" s="20">
        <v>150000</v>
      </c>
      <c r="J43" s="20"/>
      <c r="K43" s="20"/>
      <c r="L43" s="20"/>
      <c r="M43" s="20">
        <v>150000</v>
      </c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ht="21" customHeight="1" spans="1:24">
      <c r="A44" s="19" t="s">
        <v>71</v>
      </c>
      <c r="B44" s="19" t="s">
        <v>219</v>
      </c>
      <c r="C44" s="19" t="s">
        <v>220</v>
      </c>
      <c r="D44" s="19" t="s">
        <v>90</v>
      </c>
      <c r="E44" s="19" t="s">
        <v>91</v>
      </c>
      <c r="F44" s="19" t="s">
        <v>235</v>
      </c>
      <c r="G44" s="19" t="s">
        <v>236</v>
      </c>
      <c r="H44" s="20">
        <v>250000</v>
      </c>
      <c r="I44" s="20">
        <v>250000</v>
      </c>
      <c r="J44" s="20"/>
      <c r="K44" s="20"/>
      <c r="L44" s="20"/>
      <c r="M44" s="20">
        <v>250000</v>
      </c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ht="21" customHeight="1" spans="1:24">
      <c r="A45" s="19" t="s">
        <v>71</v>
      </c>
      <c r="B45" s="19" t="s">
        <v>219</v>
      </c>
      <c r="C45" s="19" t="s">
        <v>220</v>
      </c>
      <c r="D45" s="19" t="s">
        <v>90</v>
      </c>
      <c r="E45" s="19" t="s">
        <v>91</v>
      </c>
      <c r="F45" s="19" t="s">
        <v>237</v>
      </c>
      <c r="G45" s="19" t="s">
        <v>238</v>
      </c>
      <c r="H45" s="20">
        <v>220000</v>
      </c>
      <c r="I45" s="20">
        <v>220000</v>
      </c>
      <c r="J45" s="20"/>
      <c r="K45" s="20"/>
      <c r="L45" s="20"/>
      <c r="M45" s="20">
        <v>220000</v>
      </c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ht="21" customHeight="1" spans="1:24">
      <c r="A46" s="19" t="s">
        <v>71</v>
      </c>
      <c r="B46" s="19" t="s">
        <v>219</v>
      </c>
      <c r="C46" s="19" t="s">
        <v>220</v>
      </c>
      <c r="D46" s="19" t="s">
        <v>90</v>
      </c>
      <c r="E46" s="19" t="s">
        <v>91</v>
      </c>
      <c r="F46" s="19" t="s">
        <v>239</v>
      </c>
      <c r="G46" s="19" t="s">
        <v>240</v>
      </c>
      <c r="H46" s="20">
        <v>50000</v>
      </c>
      <c r="I46" s="20">
        <v>50000</v>
      </c>
      <c r="J46" s="20"/>
      <c r="K46" s="20"/>
      <c r="L46" s="20"/>
      <c r="M46" s="20">
        <v>50000</v>
      </c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ht="21" customHeight="1" spans="1:24">
      <c r="A47" s="19" t="s">
        <v>71</v>
      </c>
      <c r="B47" s="19" t="s">
        <v>219</v>
      </c>
      <c r="C47" s="19" t="s">
        <v>220</v>
      </c>
      <c r="D47" s="19" t="s">
        <v>90</v>
      </c>
      <c r="E47" s="19" t="s">
        <v>91</v>
      </c>
      <c r="F47" s="19" t="s">
        <v>227</v>
      </c>
      <c r="G47" s="19" t="s">
        <v>228</v>
      </c>
      <c r="H47" s="20">
        <v>100000</v>
      </c>
      <c r="I47" s="20">
        <v>100000</v>
      </c>
      <c r="J47" s="20"/>
      <c r="K47" s="20"/>
      <c r="L47" s="20"/>
      <c r="M47" s="20">
        <v>100000</v>
      </c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ht="21" customHeight="1" spans="1:24">
      <c r="A48" s="19" t="s">
        <v>71</v>
      </c>
      <c r="B48" s="19" t="s">
        <v>219</v>
      </c>
      <c r="C48" s="19" t="s">
        <v>220</v>
      </c>
      <c r="D48" s="19" t="s">
        <v>90</v>
      </c>
      <c r="E48" s="19" t="s">
        <v>91</v>
      </c>
      <c r="F48" s="19" t="s">
        <v>229</v>
      </c>
      <c r="G48" s="19" t="s">
        <v>230</v>
      </c>
      <c r="H48" s="20">
        <v>8800</v>
      </c>
      <c r="I48" s="20">
        <v>8800</v>
      </c>
      <c r="J48" s="20"/>
      <c r="K48" s="20"/>
      <c r="L48" s="20"/>
      <c r="M48" s="20">
        <v>8800</v>
      </c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ht="21" customHeight="1" spans="1:24">
      <c r="A49" s="19" t="s">
        <v>71</v>
      </c>
      <c r="B49" s="19" t="s">
        <v>219</v>
      </c>
      <c r="C49" s="19" t="s">
        <v>220</v>
      </c>
      <c r="D49" s="19" t="s">
        <v>90</v>
      </c>
      <c r="E49" s="19" t="s">
        <v>91</v>
      </c>
      <c r="F49" s="19" t="s">
        <v>241</v>
      </c>
      <c r="G49" s="19" t="s">
        <v>242</v>
      </c>
      <c r="H49" s="20">
        <v>120000</v>
      </c>
      <c r="I49" s="20">
        <v>120000</v>
      </c>
      <c r="J49" s="20"/>
      <c r="K49" s="20"/>
      <c r="L49" s="20"/>
      <c r="M49" s="20">
        <v>120000</v>
      </c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ht="21" customHeight="1" spans="1:24">
      <c r="A50" s="19" t="s">
        <v>71</v>
      </c>
      <c r="B50" s="19" t="s">
        <v>219</v>
      </c>
      <c r="C50" s="19" t="s">
        <v>220</v>
      </c>
      <c r="D50" s="19" t="s">
        <v>90</v>
      </c>
      <c r="E50" s="19" t="s">
        <v>91</v>
      </c>
      <c r="F50" s="19" t="s">
        <v>231</v>
      </c>
      <c r="G50" s="19" t="s">
        <v>232</v>
      </c>
      <c r="H50" s="20">
        <v>196900</v>
      </c>
      <c r="I50" s="20">
        <v>196900</v>
      </c>
      <c r="J50" s="20"/>
      <c r="K50" s="20"/>
      <c r="L50" s="20"/>
      <c r="M50" s="20">
        <v>196900</v>
      </c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ht="21" customHeight="1" spans="1:24">
      <c r="A51" s="19" t="s">
        <v>71</v>
      </c>
      <c r="B51" s="19" t="s">
        <v>219</v>
      </c>
      <c r="C51" s="19" t="s">
        <v>220</v>
      </c>
      <c r="D51" s="19" t="s">
        <v>90</v>
      </c>
      <c r="E51" s="19" t="s">
        <v>91</v>
      </c>
      <c r="F51" s="19" t="s">
        <v>231</v>
      </c>
      <c r="G51" s="19" t="s">
        <v>232</v>
      </c>
      <c r="H51" s="20">
        <v>600000</v>
      </c>
      <c r="I51" s="20">
        <v>600000</v>
      </c>
      <c r="J51" s="20"/>
      <c r="K51" s="20"/>
      <c r="L51" s="20"/>
      <c r="M51" s="20">
        <v>600000</v>
      </c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ht="21" customHeight="1" spans="1:24">
      <c r="A52" s="19" t="s">
        <v>71</v>
      </c>
      <c r="B52" s="19" t="s">
        <v>219</v>
      </c>
      <c r="C52" s="19" t="s">
        <v>220</v>
      </c>
      <c r="D52" s="19" t="s">
        <v>96</v>
      </c>
      <c r="E52" s="19" t="s">
        <v>97</v>
      </c>
      <c r="F52" s="19" t="s">
        <v>231</v>
      </c>
      <c r="G52" s="19" t="s">
        <v>232</v>
      </c>
      <c r="H52" s="20">
        <v>153600</v>
      </c>
      <c r="I52" s="20">
        <v>153600</v>
      </c>
      <c r="J52" s="20"/>
      <c r="K52" s="20"/>
      <c r="L52" s="20"/>
      <c r="M52" s="20">
        <v>153600</v>
      </c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ht="21" customHeight="1" spans="1:24">
      <c r="A53" s="19" t="s">
        <v>71</v>
      </c>
      <c r="B53" s="19" t="s">
        <v>243</v>
      </c>
      <c r="C53" s="19" t="s">
        <v>244</v>
      </c>
      <c r="D53" s="19" t="s">
        <v>96</v>
      </c>
      <c r="E53" s="19" t="s">
        <v>97</v>
      </c>
      <c r="F53" s="19" t="s">
        <v>245</v>
      </c>
      <c r="G53" s="19" t="s">
        <v>246</v>
      </c>
      <c r="H53" s="20">
        <v>14400</v>
      </c>
      <c r="I53" s="20">
        <v>14400</v>
      </c>
      <c r="J53" s="20"/>
      <c r="K53" s="20"/>
      <c r="L53" s="20"/>
      <c r="M53" s="20">
        <v>14400</v>
      </c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ht="21" customHeight="1" spans="1:24">
      <c r="A54" s="19" t="s">
        <v>71</v>
      </c>
      <c r="B54" s="19" t="s">
        <v>247</v>
      </c>
      <c r="C54" s="19" t="s">
        <v>248</v>
      </c>
      <c r="D54" s="19" t="s">
        <v>90</v>
      </c>
      <c r="E54" s="19" t="s">
        <v>91</v>
      </c>
      <c r="F54" s="19" t="s">
        <v>249</v>
      </c>
      <c r="G54" s="19" t="s">
        <v>250</v>
      </c>
      <c r="H54" s="20">
        <v>350000</v>
      </c>
      <c r="I54" s="20">
        <v>350000</v>
      </c>
      <c r="J54" s="20"/>
      <c r="K54" s="20"/>
      <c r="L54" s="20"/>
      <c r="M54" s="20">
        <v>350000</v>
      </c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ht="21" customHeight="1" spans="1:24">
      <c r="A55" s="19" t="s">
        <v>71</v>
      </c>
      <c r="B55" s="19" t="s">
        <v>251</v>
      </c>
      <c r="C55" s="19" t="s">
        <v>252</v>
      </c>
      <c r="D55" s="19" t="s">
        <v>88</v>
      </c>
      <c r="E55" s="19" t="s">
        <v>89</v>
      </c>
      <c r="F55" s="19" t="s">
        <v>196</v>
      </c>
      <c r="G55" s="19" t="s">
        <v>197</v>
      </c>
      <c r="H55" s="20">
        <v>150000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>
        <v>150000</v>
      </c>
      <c r="T55" s="20"/>
      <c r="U55" s="20"/>
      <c r="V55" s="20"/>
      <c r="W55" s="20"/>
      <c r="X55" s="20">
        <v>150000</v>
      </c>
    </row>
    <row r="56" ht="21" customHeight="1" spans="1:24">
      <c r="A56" s="19" t="s">
        <v>71</v>
      </c>
      <c r="B56" s="19" t="s">
        <v>251</v>
      </c>
      <c r="C56" s="19" t="s">
        <v>252</v>
      </c>
      <c r="D56" s="19" t="s">
        <v>90</v>
      </c>
      <c r="E56" s="19" t="s">
        <v>91</v>
      </c>
      <c r="F56" s="19" t="s">
        <v>196</v>
      </c>
      <c r="G56" s="19" t="s">
        <v>197</v>
      </c>
      <c r="H56" s="20">
        <v>2448900</v>
      </c>
      <c r="I56" s="20"/>
      <c r="J56" s="20"/>
      <c r="K56" s="20"/>
      <c r="L56" s="20"/>
      <c r="M56" s="20"/>
      <c r="N56" s="20"/>
      <c r="O56" s="20"/>
      <c r="P56" s="20"/>
      <c r="Q56" s="20"/>
      <c r="R56" s="20">
        <v>2448900</v>
      </c>
      <c r="S56" s="20"/>
      <c r="T56" s="20"/>
      <c r="U56" s="20"/>
      <c r="V56" s="20"/>
      <c r="W56" s="20"/>
      <c r="X56" s="20"/>
    </row>
    <row r="57" ht="21" customHeight="1" spans="1:24">
      <c r="A57" s="19" t="s">
        <v>71</v>
      </c>
      <c r="B57" s="19" t="s">
        <v>253</v>
      </c>
      <c r="C57" s="19" t="s">
        <v>254</v>
      </c>
      <c r="D57" s="19" t="s">
        <v>96</v>
      </c>
      <c r="E57" s="19" t="s">
        <v>97</v>
      </c>
      <c r="F57" s="19" t="s">
        <v>245</v>
      </c>
      <c r="G57" s="19" t="s">
        <v>246</v>
      </c>
      <c r="H57" s="20">
        <v>20200</v>
      </c>
      <c r="I57" s="20">
        <v>20200</v>
      </c>
      <c r="J57" s="20"/>
      <c r="K57" s="20"/>
      <c r="L57" s="20"/>
      <c r="M57" s="20">
        <v>20200</v>
      </c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ht="21" customHeight="1" spans="1:24">
      <c r="A58" s="19" t="s">
        <v>71</v>
      </c>
      <c r="B58" s="19" t="s">
        <v>255</v>
      </c>
      <c r="C58" s="19" t="s">
        <v>256</v>
      </c>
      <c r="D58" s="19" t="s">
        <v>88</v>
      </c>
      <c r="E58" s="19" t="s">
        <v>89</v>
      </c>
      <c r="F58" s="19" t="s">
        <v>196</v>
      </c>
      <c r="G58" s="19" t="s">
        <v>197</v>
      </c>
      <c r="H58" s="20">
        <v>1803600</v>
      </c>
      <c r="I58" s="20">
        <v>1803600</v>
      </c>
      <c r="J58" s="20"/>
      <c r="K58" s="20"/>
      <c r="L58" s="20"/>
      <c r="M58" s="20">
        <v>1803600</v>
      </c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ht="21" customHeight="1" spans="1:24">
      <c r="A59" s="19" t="s">
        <v>71</v>
      </c>
      <c r="B59" s="19" t="s">
        <v>255</v>
      </c>
      <c r="C59" s="19" t="s">
        <v>256</v>
      </c>
      <c r="D59" s="19" t="s">
        <v>90</v>
      </c>
      <c r="E59" s="19" t="s">
        <v>91</v>
      </c>
      <c r="F59" s="19" t="s">
        <v>196</v>
      </c>
      <c r="G59" s="19" t="s">
        <v>197</v>
      </c>
      <c r="H59" s="20">
        <v>3466800</v>
      </c>
      <c r="I59" s="20">
        <v>3466800</v>
      </c>
      <c r="J59" s="20"/>
      <c r="K59" s="20"/>
      <c r="L59" s="20"/>
      <c r="M59" s="20">
        <v>3466800</v>
      </c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ht="21" customHeight="1" spans="1:24">
      <c r="A60" s="19" t="s">
        <v>71</v>
      </c>
      <c r="B60" s="19" t="s">
        <v>257</v>
      </c>
      <c r="C60" s="19" t="s">
        <v>258</v>
      </c>
      <c r="D60" s="19" t="s">
        <v>90</v>
      </c>
      <c r="E60" s="19" t="s">
        <v>91</v>
      </c>
      <c r="F60" s="19" t="s">
        <v>259</v>
      </c>
      <c r="G60" s="19" t="s">
        <v>248</v>
      </c>
      <c r="H60" s="20">
        <v>2434500</v>
      </c>
      <c r="I60" s="20">
        <v>2434500</v>
      </c>
      <c r="J60" s="20"/>
      <c r="K60" s="20"/>
      <c r="L60" s="20"/>
      <c r="M60" s="20">
        <v>2434500</v>
      </c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ht="21" customHeight="1" spans="1:24">
      <c r="A61" s="19" t="s">
        <v>71</v>
      </c>
      <c r="B61" s="19" t="s">
        <v>260</v>
      </c>
      <c r="C61" s="19" t="s">
        <v>261</v>
      </c>
      <c r="D61" s="19" t="s">
        <v>88</v>
      </c>
      <c r="E61" s="19" t="s">
        <v>89</v>
      </c>
      <c r="F61" s="19" t="s">
        <v>196</v>
      </c>
      <c r="G61" s="19" t="s">
        <v>197</v>
      </c>
      <c r="H61" s="20">
        <v>4000000</v>
      </c>
      <c r="I61" s="20">
        <v>4000000</v>
      </c>
      <c r="J61" s="20"/>
      <c r="K61" s="20"/>
      <c r="L61" s="20"/>
      <c r="M61" s="20">
        <v>4000000</v>
      </c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ht="21" customHeight="1" spans="1:24">
      <c r="A62" s="19" t="s">
        <v>71</v>
      </c>
      <c r="B62" s="19" t="s">
        <v>262</v>
      </c>
      <c r="C62" s="19" t="s">
        <v>263</v>
      </c>
      <c r="D62" s="19" t="s">
        <v>96</v>
      </c>
      <c r="E62" s="19" t="s">
        <v>97</v>
      </c>
      <c r="F62" s="19" t="s">
        <v>245</v>
      </c>
      <c r="G62" s="19" t="s">
        <v>246</v>
      </c>
      <c r="H62" s="20">
        <v>4800</v>
      </c>
      <c r="I62" s="20">
        <v>4800</v>
      </c>
      <c r="J62" s="20"/>
      <c r="K62" s="20"/>
      <c r="L62" s="20"/>
      <c r="M62" s="20">
        <v>4800</v>
      </c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ht="21" customHeight="1" spans="1:24">
      <c r="A63" s="19" t="s">
        <v>71</v>
      </c>
      <c r="B63" s="19" t="s">
        <v>264</v>
      </c>
      <c r="C63" s="19" t="s">
        <v>265</v>
      </c>
      <c r="D63" s="19" t="s">
        <v>90</v>
      </c>
      <c r="E63" s="19" t="s">
        <v>91</v>
      </c>
      <c r="F63" s="19" t="s">
        <v>196</v>
      </c>
      <c r="G63" s="19" t="s">
        <v>197</v>
      </c>
      <c r="H63" s="20">
        <v>5000000</v>
      </c>
      <c r="I63" s="20">
        <v>5000000</v>
      </c>
      <c r="J63" s="20"/>
      <c r="K63" s="20"/>
      <c r="L63" s="20"/>
      <c r="M63" s="20">
        <v>5000000</v>
      </c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ht="21" customHeight="1" spans="1:24">
      <c r="A64" s="32" t="s">
        <v>114</v>
      </c>
      <c r="B64" s="33"/>
      <c r="C64" s="33"/>
      <c r="D64" s="33"/>
      <c r="E64" s="33"/>
      <c r="F64" s="33"/>
      <c r="G64" s="34"/>
      <c r="H64" s="20">
        <v>81697700</v>
      </c>
      <c r="I64" s="20">
        <v>79098800</v>
      </c>
      <c r="J64" s="20"/>
      <c r="K64" s="20"/>
      <c r="L64" s="20"/>
      <c r="M64" s="20">
        <v>79098800</v>
      </c>
      <c r="N64" s="20"/>
      <c r="O64" s="20"/>
      <c r="P64" s="20"/>
      <c r="Q64" s="20"/>
      <c r="R64" s="20">
        <v>2448900</v>
      </c>
      <c r="S64" s="20">
        <v>150000</v>
      </c>
      <c r="T64" s="20"/>
      <c r="U64" s="20"/>
      <c r="V64" s="20"/>
      <c r="W64" s="20"/>
      <c r="X64" s="20">
        <v>150000</v>
      </c>
    </row>
  </sheetData>
  <mergeCells count="30">
    <mergeCell ref="A2:X2"/>
    <mergeCell ref="A3:G3"/>
    <mergeCell ref="H4:X4"/>
    <mergeCell ref="I5:N5"/>
    <mergeCell ref="O5:Q5"/>
    <mergeCell ref="S5:X5"/>
    <mergeCell ref="I6:J6"/>
    <mergeCell ref="A64:G6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" right="0.3" top="0.46" bottom="0.46" header="0.4" footer="0.4"/>
  <pageSetup paperSize="9" scale="3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6"/>
  <sheetViews>
    <sheetView showZeros="0" topLeftCell="A23" workbookViewId="0">
      <selection activeCell="A1" sqref="A1"/>
    </sheetView>
  </sheetViews>
  <sheetFormatPr defaultColWidth="10.65625" defaultRowHeight="14.25" customHeight="1"/>
  <cols>
    <col min="1" max="1" width="16.9791666666667" customWidth="1"/>
    <col min="2" max="2" width="23.8229166666667" customWidth="1"/>
    <col min="3" max="3" width="38.3333333333333" customWidth="1"/>
    <col min="4" max="4" width="27.8333333333333" customWidth="1"/>
    <col min="5" max="5" width="13" customWidth="1"/>
    <col min="6" max="6" width="20.65625" customWidth="1"/>
    <col min="7" max="7" width="11.5" customWidth="1"/>
    <col min="8" max="8" width="20.65625" customWidth="1"/>
    <col min="9" max="21" width="22.3333333333333" customWidth="1"/>
    <col min="22" max="23" width="22.5" customWidth="1"/>
  </cols>
  <sheetData>
    <row r="1" ht="13.5" customHeight="1" spans="2:23">
      <c r="B1" s="96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96"/>
      <c r="W1" s="35" t="s">
        <v>266</v>
      </c>
    </row>
    <row r="2" ht="41.25" customHeight="1" spans="1:23">
      <c r="A2" s="4" t="str">
        <f>"2025"&amp;"年部门项目支出预算表"</f>
        <v>2025年部门项目支出预算表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9.5" customHeight="1" spans="1:23">
      <c r="A3" s="5" t="str">
        <f>"单位名称："&amp;"云南省保山第一中学"</f>
        <v>单位名称：云南省保山第一中学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96"/>
      <c r="W3" s="82" t="s">
        <v>164</v>
      </c>
    </row>
    <row r="4" ht="21.75" customHeight="1" spans="1:23">
      <c r="A4" s="8" t="s">
        <v>267</v>
      </c>
      <c r="B4" s="9" t="s">
        <v>173</v>
      </c>
      <c r="C4" s="8" t="s">
        <v>174</v>
      </c>
      <c r="D4" s="8" t="s">
        <v>268</v>
      </c>
      <c r="E4" s="9" t="s">
        <v>175</v>
      </c>
      <c r="F4" s="9" t="s">
        <v>176</v>
      </c>
      <c r="G4" s="9" t="s">
        <v>269</v>
      </c>
      <c r="H4" s="9" t="s">
        <v>270</v>
      </c>
      <c r="I4" s="25" t="s">
        <v>56</v>
      </c>
      <c r="J4" s="10" t="s">
        <v>271</v>
      </c>
      <c r="K4" s="11"/>
      <c r="L4" s="11"/>
      <c r="M4" s="12"/>
      <c r="N4" s="10" t="s">
        <v>181</v>
      </c>
      <c r="O4" s="11"/>
      <c r="P4" s="12"/>
      <c r="Q4" s="9" t="s">
        <v>62</v>
      </c>
      <c r="R4" s="10" t="s">
        <v>78</v>
      </c>
      <c r="S4" s="11"/>
      <c r="T4" s="11"/>
      <c r="U4" s="11"/>
      <c r="V4" s="11"/>
      <c r="W4" s="12"/>
    </row>
    <row r="5" ht="21.75" customHeight="1" spans="1:23">
      <c r="A5" s="13"/>
      <c r="B5" s="14"/>
      <c r="C5" s="13"/>
      <c r="D5" s="13"/>
      <c r="E5" s="14"/>
      <c r="F5" s="14"/>
      <c r="G5" s="14"/>
      <c r="H5" s="14"/>
      <c r="I5" s="26"/>
      <c r="J5" s="98" t="s">
        <v>59</v>
      </c>
      <c r="K5" s="99"/>
      <c r="L5" s="9" t="s">
        <v>60</v>
      </c>
      <c r="M5" s="9" t="s">
        <v>61</v>
      </c>
      <c r="N5" s="9" t="s">
        <v>59</v>
      </c>
      <c r="O5" s="9" t="s">
        <v>60</v>
      </c>
      <c r="P5" s="9" t="s">
        <v>61</v>
      </c>
      <c r="Q5" s="14"/>
      <c r="R5" s="9" t="s">
        <v>58</v>
      </c>
      <c r="S5" s="8" t="s">
        <v>65</v>
      </c>
      <c r="T5" s="8" t="s">
        <v>188</v>
      </c>
      <c r="U5" s="8" t="s">
        <v>67</v>
      </c>
      <c r="V5" s="8" t="s">
        <v>68</v>
      </c>
      <c r="W5" s="8" t="s">
        <v>69</v>
      </c>
    </row>
    <row r="6" ht="21" customHeight="1" spans="1:23">
      <c r="A6" s="13"/>
      <c r="B6" s="14"/>
      <c r="C6" s="13"/>
      <c r="D6" s="13"/>
      <c r="E6" s="14"/>
      <c r="F6" s="14"/>
      <c r="G6" s="14"/>
      <c r="H6" s="14"/>
      <c r="I6" s="26"/>
      <c r="J6" s="100" t="s">
        <v>58</v>
      </c>
      <c r="K6" s="76"/>
      <c r="L6" s="14"/>
      <c r="M6" s="14"/>
      <c r="N6" s="14"/>
      <c r="O6" s="14"/>
      <c r="P6" s="14"/>
      <c r="Q6" s="14"/>
      <c r="R6" s="14"/>
      <c r="S6" s="13"/>
      <c r="T6" s="13"/>
      <c r="U6" s="13"/>
      <c r="V6" s="13"/>
      <c r="W6" s="13"/>
    </row>
    <row r="7" ht="39.75" customHeight="1" spans="1:23">
      <c r="A7" s="15"/>
      <c r="B7" s="16"/>
      <c r="C7" s="15"/>
      <c r="D7" s="15"/>
      <c r="E7" s="16"/>
      <c r="F7" s="16"/>
      <c r="G7" s="16"/>
      <c r="H7" s="16"/>
      <c r="I7" s="27"/>
      <c r="J7" s="42" t="s">
        <v>58</v>
      </c>
      <c r="K7" s="42" t="s">
        <v>272</v>
      </c>
      <c r="L7" s="16"/>
      <c r="M7" s="16"/>
      <c r="N7" s="16"/>
      <c r="O7" s="16"/>
      <c r="P7" s="16"/>
      <c r="Q7" s="16"/>
      <c r="R7" s="16"/>
      <c r="S7" s="15"/>
      <c r="T7" s="15"/>
      <c r="U7" s="15"/>
      <c r="V7" s="15"/>
      <c r="W7" s="15"/>
    </row>
    <row r="8" ht="19.5" customHeight="1" spans="1:23">
      <c r="A8" s="97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  <c r="R8" s="97">
        <v>18</v>
      </c>
      <c r="S8" s="97">
        <v>19</v>
      </c>
      <c r="T8" s="97">
        <v>20</v>
      </c>
      <c r="U8" s="97">
        <v>21</v>
      </c>
      <c r="V8" s="97">
        <v>22</v>
      </c>
      <c r="W8" s="97">
        <v>23</v>
      </c>
    </row>
    <row r="9" ht="21.75" customHeight="1" spans="1:23">
      <c r="A9" s="19"/>
      <c r="B9" s="19"/>
      <c r="C9" s="19" t="s">
        <v>273</v>
      </c>
      <c r="D9" s="19"/>
      <c r="E9" s="19"/>
      <c r="F9" s="19"/>
      <c r="G9" s="19"/>
      <c r="H9" s="19"/>
      <c r="I9" s="20">
        <v>1100000</v>
      </c>
      <c r="J9" s="20">
        <v>1100000</v>
      </c>
      <c r="K9" s="20">
        <v>1100000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ht="21.75" customHeight="1" spans="1:23">
      <c r="A10" s="19" t="s">
        <v>274</v>
      </c>
      <c r="B10" s="19" t="s">
        <v>275</v>
      </c>
      <c r="C10" s="19" t="s">
        <v>273</v>
      </c>
      <c r="D10" s="19" t="s">
        <v>71</v>
      </c>
      <c r="E10" s="19" t="s">
        <v>90</v>
      </c>
      <c r="F10" s="19" t="s">
        <v>91</v>
      </c>
      <c r="G10" s="19" t="s">
        <v>245</v>
      </c>
      <c r="H10" s="19" t="s">
        <v>246</v>
      </c>
      <c r="I10" s="20">
        <v>1100000</v>
      </c>
      <c r="J10" s="20">
        <v>1100000</v>
      </c>
      <c r="K10" s="20">
        <v>1100000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ht="21.75" customHeight="1" spans="1:23">
      <c r="A11" s="19"/>
      <c r="B11" s="19"/>
      <c r="C11" s="19" t="s">
        <v>276</v>
      </c>
      <c r="D11" s="19"/>
      <c r="E11" s="19"/>
      <c r="F11" s="19"/>
      <c r="G11" s="19"/>
      <c r="H11" s="19"/>
      <c r="I11" s="20">
        <v>600000</v>
      </c>
      <c r="J11" s="20">
        <v>600000</v>
      </c>
      <c r="K11" s="20">
        <v>600000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ht="21.75" customHeight="1" spans="1:23">
      <c r="A12" s="19" t="s">
        <v>274</v>
      </c>
      <c r="B12" s="19" t="s">
        <v>277</v>
      </c>
      <c r="C12" s="19" t="s">
        <v>276</v>
      </c>
      <c r="D12" s="19" t="s">
        <v>71</v>
      </c>
      <c r="E12" s="19" t="s">
        <v>90</v>
      </c>
      <c r="F12" s="19" t="s">
        <v>91</v>
      </c>
      <c r="G12" s="19" t="s">
        <v>245</v>
      </c>
      <c r="H12" s="19" t="s">
        <v>246</v>
      </c>
      <c r="I12" s="20">
        <v>600000</v>
      </c>
      <c r="J12" s="20">
        <v>600000</v>
      </c>
      <c r="K12" s="20">
        <v>600000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ht="21.75" customHeight="1" spans="1:23">
      <c r="A13" s="19"/>
      <c r="B13" s="19"/>
      <c r="C13" s="19" t="s">
        <v>278</v>
      </c>
      <c r="D13" s="19"/>
      <c r="E13" s="19"/>
      <c r="F13" s="19"/>
      <c r="G13" s="19"/>
      <c r="H13" s="19"/>
      <c r="I13" s="20">
        <v>750000</v>
      </c>
      <c r="J13" s="20">
        <v>750000</v>
      </c>
      <c r="K13" s="20">
        <v>750000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ht="21.75" customHeight="1" spans="1:23">
      <c r="A14" s="19" t="s">
        <v>274</v>
      </c>
      <c r="B14" s="19" t="s">
        <v>279</v>
      </c>
      <c r="C14" s="19" t="s">
        <v>278</v>
      </c>
      <c r="D14" s="19" t="s">
        <v>71</v>
      </c>
      <c r="E14" s="19" t="s">
        <v>90</v>
      </c>
      <c r="F14" s="19" t="s">
        <v>91</v>
      </c>
      <c r="G14" s="19" t="s">
        <v>280</v>
      </c>
      <c r="H14" s="19" t="s">
        <v>281</v>
      </c>
      <c r="I14" s="20">
        <v>750000</v>
      </c>
      <c r="J14" s="20">
        <v>750000</v>
      </c>
      <c r="K14" s="20">
        <v>750000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ht="21.75" customHeight="1" spans="1:23">
      <c r="A15" s="19"/>
      <c r="B15" s="19"/>
      <c r="C15" s="19" t="s">
        <v>282</v>
      </c>
      <c r="D15" s="19"/>
      <c r="E15" s="19"/>
      <c r="F15" s="19"/>
      <c r="G15" s="19"/>
      <c r="H15" s="19"/>
      <c r="I15" s="20">
        <v>18000</v>
      </c>
      <c r="J15" s="20">
        <v>18000</v>
      </c>
      <c r="K15" s="20">
        <v>18000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ht="21.75" customHeight="1" spans="1:23">
      <c r="A16" s="19" t="s">
        <v>283</v>
      </c>
      <c r="B16" s="19" t="s">
        <v>284</v>
      </c>
      <c r="C16" s="19" t="s">
        <v>282</v>
      </c>
      <c r="D16" s="19" t="s">
        <v>71</v>
      </c>
      <c r="E16" s="19" t="s">
        <v>102</v>
      </c>
      <c r="F16" s="19" t="s">
        <v>103</v>
      </c>
      <c r="G16" s="19" t="s">
        <v>245</v>
      </c>
      <c r="H16" s="19" t="s">
        <v>246</v>
      </c>
      <c r="I16" s="20">
        <v>18000</v>
      </c>
      <c r="J16" s="20">
        <v>18000</v>
      </c>
      <c r="K16" s="20">
        <v>18000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ht="21.75" customHeight="1" spans="1:23">
      <c r="A17" s="19"/>
      <c r="B17" s="19"/>
      <c r="C17" s="19" t="s">
        <v>285</v>
      </c>
      <c r="D17" s="19"/>
      <c r="E17" s="19"/>
      <c r="F17" s="19"/>
      <c r="G17" s="19"/>
      <c r="H17" s="19"/>
      <c r="I17" s="20">
        <v>107160</v>
      </c>
      <c r="J17" s="20">
        <v>107160</v>
      </c>
      <c r="K17" s="20">
        <v>107160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ht="21.75" customHeight="1" spans="1:23">
      <c r="A18" s="19" t="s">
        <v>283</v>
      </c>
      <c r="B18" s="19" t="s">
        <v>286</v>
      </c>
      <c r="C18" s="19" t="s">
        <v>285</v>
      </c>
      <c r="D18" s="19" t="s">
        <v>71</v>
      </c>
      <c r="E18" s="19" t="s">
        <v>102</v>
      </c>
      <c r="F18" s="19" t="s">
        <v>103</v>
      </c>
      <c r="G18" s="19" t="s">
        <v>245</v>
      </c>
      <c r="H18" s="19" t="s">
        <v>246</v>
      </c>
      <c r="I18" s="20">
        <v>107160</v>
      </c>
      <c r="J18" s="20">
        <v>107160</v>
      </c>
      <c r="K18" s="20">
        <v>107160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ht="21.75" customHeight="1" spans="1:23">
      <c r="A19" s="19"/>
      <c r="B19" s="19"/>
      <c r="C19" s="19" t="s">
        <v>287</v>
      </c>
      <c r="D19" s="19"/>
      <c r="E19" s="19"/>
      <c r="F19" s="19"/>
      <c r="G19" s="19"/>
      <c r="H19" s="19"/>
      <c r="I19" s="20">
        <v>3500000</v>
      </c>
      <c r="J19" s="20"/>
      <c r="K19" s="20"/>
      <c r="L19" s="20"/>
      <c r="M19" s="20"/>
      <c r="N19" s="20"/>
      <c r="O19" s="20"/>
      <c r="P19" s="20"/>
      <c r="Q19" s="20"/>
      <c r="R19" s="20">
        <v>3500000</v>
      </c>
      <c r="S19" s="20"/>
      <c r="T19" s="20"/>
      <c r="U19" s="20"/>
      <c r="V19" s="20"/>
      <c r="W19" s="20">
        <v>3500000</v>
      </c>
    </row>
    <row r="20" ht="21.75" customHeight="1" spans="1:23">
      <c r="A20" s="19" t="s">
        <v>274</v>
      </c>
      <c r="B20" s="19" t="s">
        <v>288</v>
      </c>
      <c r="C20" s="19" t="s">
        <v>287</v>
      </c>
      <c r="D20" s="19" t="s">
        <v>71</v>
      </c>
      <c r="E20" s="19" t="s">
        <v>88</v>
      </c>
      <c r="F20" s="19" t="s">
        <v>89</v>
      </c>
      <c r="G20" s="19" t="s">
        <v>227</v>
      </c>
      <c r="H20" s="19" t="s">
        <v>228</v>
      </c>
      <c r="I20" s="20">
        <v>3500000</v>
      </c>
      <c r="J20" s="20"/>
      <c r="K20" s="20"/>
      <c r="L20" s="20"/>
      <c r="M20" s="20"/>
      <c r="N20" s="20"/>
      <c r="O20" s="20"/>
      <c r="P20" s="20"/>
      <c r="Q20" s="20"/>
      <c r="R20" s="20">
        <v>3500000</v>
      </c>
      <c r="S20" s="20"/>
      <c r="T20" s="20"/>
      <c r="U20" s="20"/>
      <c r="V20" s="20"/>
      <c r="W20" s="20">
        <v>3500000</v>
      </c>
    </row>
    <row r="21" ht="21.75" customHeight="1" spans="1:23">
      <c r="A21" s="19"/>
      <c r="B21" s="19"/>
      <c r="C21" s="19" t="s">
        <v>289</v>
      </c>
      <c r="D21" s="19"/>
      <c r="E21" s="19"/>
      <c r="F21" s="19"/>
      <c r="G21" s="19"/>
      <c r="H21" s="19"/>
      <c r="I21" s="20">
        <v>29955000</v>
      </c>
      <c r="J21" s="20">
        <v>29955000</v>
      </c>
      <c r="K21" s="20">
        <v>29955000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ht="21.75" customHeight="1" spans="1:23">
      <c r="A22" s="19" t="s">
        <v>274</v>
      </c>
      <c r="B22" s="19" t="s">
        <v>290</v>
      </c>
      <c r="C22" s="19" t="s">
        <v>289</v>
      </c>
      <c r="D22" s="19" t="s">
        <v>71</v>
      </c>
      <c r="E22" s="19" t="s">
        <v>90</v>
      </c>
      <c r="F22" s="19" t="s">
        <v>91</v>
      </c>
      <c r="G22" s="19" t="s">
        <v>291</v>
      </c>
      <c r="H22" s="19" t="s">
        <v>292</v>
      </c>
      <c r="I22" s="20">
        <v>29955000</v>
      </c>
      <c r="J22" s="20">
        <v>29955000</v>
      </c>
      <c r="K22" s="20">
        <v>29955000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ht="21.75" customHeight="1" spans="1:23">
      <c r="A23" s="19"/>
      <c r="B23" s="19"/>
      <c r="C23" s="19" t="s">
        <v>293</v>
      </c>
      <c r="D23" s="19"/>
      <c r="E23" s="19"/>
      <c r="F23" s="19"/>
      <c r="G23" s="19"/>
      <c r="H23" s="19"/>
      <c r="I23" s="20">
        <v>600000</v>
      </c>
      <c r="J23" s="20">
        <v>600000</v>
      </c>
      <c r="K23" s="20">
        <v>600000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ht="21.75" customHeight="1" spans="1:23">
      <c r="A24" s="19" t="s">
        <v>274</v>
      </c>
      <c r="B24" s="19" t="s">
        <v>294</v>
      </c>
      <c r="C24" s="19" t="s">
        <v>293</v>
      </c>
      <c r="D24" s="19" t="s">
        <v>71</v>
      </c>
      <c r="E24" s="19" t="s">
        <v>90</v>
      </c>
      <c r="F24" s="19" t="s">
        <v>91</v>
      </c>
      <c r="G24" s="19" t="s">
        <v>295</v>
      </c>
      <c r="H24" s="19" t="s">
        <v>296</v>
      </c>
      <c r="I24" s="20">
        <v>600000</v>
      </c>
      <c r="J24" s="20">
        <v>600000</v>
      </c>
      <c r="K24" s="20">
        <v>600000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ht="21.75" customHeight="1" spans="1:23">
      <c r="A25" s="19"/>
      <c r="B25" s="19"/>
      <c r="C25" s="19" t="s">
        <v>297</v>
      </c>
      <c r="D25" s="19"/>
      <c r="E25" s="19"/>
      <c r="F25" s="19"/>
      <c r="G25" s="19"/>
      <c r="H25" s="19"/>
      <c r="I25" s="20">
        <v>3351100</v>
      </c>
      <c r="J25" s="20"/>
      <c r="K25" s="20"/>
      <c r="L25" s="20"/>
      <c r="M25" s="20"/>
      <c r="N25" s="20"/>
      <c r="O25" s="20"/>
      <c r="P25" s="20"/>
      <c r="Q25" s="20">
        <v>3351100</v>
      </c>
      <c r="R25" s="20"/>
      <c r="S25" s="20"/>
      <c r="T25" s="20"/>
      <c r="U25" s="20"/>
      <c r="V25" s="20"/>
      <c r="W25" s="20"/>
    </row>
    <row r="26" ht="21.75" customHeight="1" spans="1:23">
      <c r="A26" s="19" t="s">
        <v>274</v>
      </c>
      <c r="B26" s="19" t="s">
        <v>298</v>
      </c>
      <c r="C26" s="19" t="s">
        <v>297</v>
      </c>
      <c r="D26" s="19" t="s">
        <v>71</v>
      </c>
      <c r="E26" s="19" t="s">
        <v>90</v>
      </c>
      <c r="F26" s="19" t="s">
        <v>91</v>
      </c>
      <c r="G26" s="19" t="s">
        <v>221</v>
      </c>
      <c r="H26" s="19" t="s">
        <v>222</v>
      </c>
      <c r="I26" s="20">
        <v>396100</v>
      </c>
      <c r="J26" s="20"/>
      <c r="K26" s="20"/>
      <c r="L26" s="20"/>
      <c r="M26" s="20"/>
      <c r="N26" s="20"/>
      <c r="O26" s="20"/>
      <c r="P26" s="20"/>
      <c r="Q26" s="20">
        <v>396100</v>
      </c>
      <c r="R26" s="20"/>
      <c r="S26" s="20"/>
      <c r="T26" s="20"/>
      <c r="U26" s="20"/>
      <c r="V26" s="20"/>
      <c r="W26" s="20"/>
    </row>
    <row r="27" ht="21.75" customHeight="1" spans="1:23">
      <c r="A27" s="19" t="s">
        <v>274</v>
      </c>
      <c r="B27" s="19" t="s">
        <v>298</v>
      </c>
      <c r="C27" s="19" t="s">
        <v>297</v>
      </c>
      <c r="D27" s="19" t="s">
        <v>71</v>
      </c>
      <c r="E27" s="19" t="s">
        <v>90</v>
      </c>
      <c r="F27" s="19" t="s">
        <v>91</v>
      </c>
      <c r="G27" s="19" t="s">
        <v>233</v>
      </c>
      <c r="H27" s="19" t="s">
        <v>234</v>
      </c>
      <c r="I27" s="20">
        <v>50000</v>
      </c>
      <c r="J27" s="20"/>
      <c r="K27" s="20"/>
      <c r="L27" s="20"/>
      <c r="M27" s="20"/>
      <c r="N27" s="20"/>
      <c r="O27" s="20"/>
      <c r="P27" s="20"/>
      <c r="Q27" s="20">
        <v>50000</v>
      </c>
      <c r="R27" s="20"/>
      <c r="S27" s="20"/>
      <c r="T27" s="20"/>
      <c r="U27" s="20"/>
      <c r="V27" s="20"/>
      <c r="W27" s="20"/>
    </row>
    <row r="28" ht="21.75" customHeight="1" spans="1:23">
      <c r="A28" s="19" t="s">
        <v>274</v>
      </c>
      <c r="B28" s="19" t="s">
        <v>298</v>
      </c>
      <c r="C28" s="19" t="s">
        <v>297</v>
      </c>
      <c r="D28" s="19" t="s">
        <v>71</v>
      </c>
      <c r="E28" s="19" t="s">
        <v>90</v>
      </c>
      <c r="F28" s="19" t="s">
        <v>91</v>
      </c>
      <c r="G28" s="19" t="s">
        <v>223</v>
      </c>
      <c r="H28" s="19" t="s">
        <v>224</v>
      </c>
      <c r="I28" s="20">
        <v>180000</v>
      </c>
      <c r="J28" s="20"/>
      <c r="K28" s="20"/>
      <c r="L28" s="20"/>
      <c r="M28" s="20"/>
      <c r="N28" s="20"/>
      <c r="O28" s="20"/>
      <c r="P28" s="20"/>
      <c r="Q28" s="20">
        <v>180000</v>
      </c>
      <c r="R28" s="20"/>
      <c r="S28" s="20"/>
      <c r="T28" s="20"/>
      <c r="U28" s="20"/>
      <c r="V28" s="20"/>
      <c r="W28" s="20"/>
    </row>
    <row r="29" ht="21.75" customHeight="1" spans="1:23">
      <c r="A29" s="19" t="s">
        <v>274</v>
      </c>
      <c r="B29" s="19" t="s">
        <v>298</v>
      </c>
      <c r="C29" s="19" t="s">
        <v>297</v>
      </c>
      <c r="D29" s="19" t="s">
        <v>71</v>
      </c>
      <c r="E29" s="19" t="s">
        <v>90</v>
      </c>
      <c r="F29" s="19" t="s">
        <v>91</v>
      </c>
      <c r="G29" s="19" t="s">
        <v>225</v>
      </c>
      <c r="H29" s="19" t="s">
        <v>226</v>
      </c>
      <c r="I29" s="20">
        <v>350000</v>
      </c>
      <c r="J29" s="20"/>
      <c r="K29" s="20"/>
      <c r="L29" s="20"/>
      <c r="M29" s="20"/>
      <c r="N29" s="20"/>
      <c r="O29" s="20"/>
      <c r="P29" s="20"/>
      <c r="Q29" s="20">
        <v>350000</v>
      </c>
      <c r="R29" s="20"/>
      <c r="S29" s="20"/>
      <c r="T29" s="20"/>
      <c r="U29" s="20"/>
      <c r="V29" s="20"/>
      <c r="W29" s="20"/>
    </row>
    <row r="30" ht="21.75" customHeight="1" spans="1:23">
      <c r="A30" s="19" t="s">
        <v>274</v>
      </c>
      <c r="B30" s="19" t="s">
        <v>298</v>
      </c>
      <c r="C30" s="19" t="s">
        <v>297</v>
      </c>
      <c r="D30" s="19" t="s">
        <v>71</v>
      </c>
      <c r="E30" s="19" t="s">
        <v>90</v>
      </c>
      <c r="F30" s="19" t="s">
        <v>91</v>
      </c>
      <c r="G30" s="19" t="s">
        <v>299</v>
      </c>
      <c r="H30" s="19" t="s">
        <v>300</v>
      </c>
      <c r="I30" s="20">
        <v>155000</v>
      </c>
      <c r="J30" s="20"/>
      <c r="K30" s="20"/>
      <c r="L30" s="20"/>
      <c r="M30" s="20"/>
      <c r="N30" s="20"/>
      <c r="O30" s="20"/>
      <c r="P30" s="20"/>
      <c r="Q30" s="20">
        <v>155000</v>
      </c>
      <c r="R30" s="20"/>
      <c r="S30" s="20"/>
      <c r="T30" s="20"/>
      <c r="U30" s="20"/>
      <c r="V30" s="20"/>
      <c r="W30" s="20"/>
    </row>
    <row r="31" ht="21.75" customHeight="1" spans="1:23">
      <c r="A31" s="19" t="s">
        <v>274</v>
      </c>
      <c r="B31" s="19" t="s">
        <v>298</v>
      </c>
      <c r="C31" s="19" t="s">
        <v>297</v>
      </c>
      <c r="D31" s="19" t="s">
        <v>71</v>
      </c>
      <c r="E31" s="19" t="s">
        <v>90</v>
      </c>
      <c r="F31" s="19" t="s">
        <v>91</v>
      </c>
      <c r="G31" s="19" t="s">
        <v>239</v>
      </c>
      <c r="H31" s="19" t="s">
        <v>240</v>
      </c>
      <c r="I31" s="20">
        <v>50000</v>
      </c>
      <c r="J31" s="20"/>
      <c r="K31" s="20"/>
      <c r="L31" s="20"/>
      <c r="M31" s="20"/>
      <c r="N31" s="20"/>
      <c r="O31" s="20"/>
      <c r="P31" s="20"/>
      <c r="Q31" s="20">
        <v>50000</v>
      </c>
      <c r="R31" s="20"/>
      <c r="S31" s="20"/>
      <c r="T31" s="20"/>
      <c r="U31" s="20"/>
      <c r="V31" s="20"/>
      <c r="W31" s="20"/>
    </row>
    <row r="32" ht="21.75" customHeight="1" spans="1:23">
      <c r="A32" s="19" t="s">
        <v>274</v>
      </c>
      <c r="B32" s="19" t="s">
        <v>298</v>
      </c>
      <c r="C32" s="19" t="s">
        <v>297</v>
      </c>
      <c r="D32" s="19" t="s">
        <v>71</v>
      </c>
      <c r="E32" s="19" t="s">
        <v>90</v>
      </c>
      <c r="F32" s="19" t="s">
        <v>91</v>
      </c>
      <c r="G32" s="19" t="s">
        <v>227</v>
      </c>
      <c r="H32" s="19" t="s">
        <v>228</v>
      </c>
      <c r="I32" s="20">
        <v>370000</v>
      </c>
      <c r="J32" s="20"/>
      <c r="K32" s="20"/>
      <c r="L32" s="20"/>
      <c r="M32" s="20"/>
      <c r="N32" s="20"/>
      <c r="O32" s="20"/>
      <c r="P32" s="20"/>
      <c r="Q32" s="20">
        <v>370000</v>
      </c>
      <c r="R32" s="20"/>
      <c r="S32" s="20"/>
      <c r="T32" s="20"/>
      <c r="U32" s="20"/>
      <c r="V32" s="20"/>
      <c r="W32" s="20"/>
    </row>
    <row r="33" ht="21.75" customHeight="1" spans="1:23">
      <c r="A33" s="19" t="s">
        <v>274</v>
      </c>
      <c r="B33" s="19" t="s">
        <v>298</v>
      </c>
      <c r="C33" s="19" t="s">
        <v>297</v>
      </c>
      <c r="D33" s="19" t="s">
        <v>71</v>
      </c>
      <c r="E33" s="19" t="s">
        <v>90</v>
      </c>
      <c r="F33" s="19" t="s">
        <v>91</v>
      </c>
      <c r="G33" s="19" t="s">
        <v>229</v>
      </c>
      <c r="H33" s="19" t="s">
        <v>230</v>
      </c>
      <c r="I33" s="20">
        <v>750000</v>
      </c>
      <c r="J33" s="20"/>
      <c r="K33" s="20"/>
      <c r="L33" s="20"/>
      <c r="M33" s="20"/>
      <c r="N33" s="20"/>
      <c r="O33" s="20"/>
      <c r="P33" s="20"/>
      <c r="Q33" s="20">
        <v>750000</v>
      </c>
      <c r="R33" s="20"/>
      <c r="S33" s="20"/>
      <c r="T33" s="20"/>
      <c r="U33" s="20"/>
      <c r="V33" s="20"/>
      <c r="W33" s="20"/>
    </row>
    <row r="34" ht="21.75" customHeight="1" spans="1:23">
      <c r="A34" s="19" t="s">
        <v>274</v>
      </c>
      <c r="B34" s="19" t="s">
        <v>298</v>
      </c>
      <c r="C34" s="19" t="s">
        <v>297</v>
      </c>
      <c r="D34" s="19" t="s">
        <v>71</v>
      </c>
      <c r="E34" s="19" t="s">
        <v>90</v>
      </c>
      <c r="F34" s="19" t="s">
        <v>91</v>
      </c>
      <c r="G34" s="19" t="s">
        <v>231</v>
      </c>
      <c r="H34" s="19" t="s">
        <v>232</v>
      </c>
      <c r="I34" s="20">
        <v>250000</v>
      </c>
      <c r="J34" s="20"/>
      <c r="K34" s="20"/>
      <c r="L34" s="20"/>
      <c r="M34" s="20"/>
      <c r="N34" s="20"/>
      <c r="O34" s="20"/>
      <c r="P34" s="20"/>
      <c r="Q34" s="20">
        <v>250000</v>
      </c>
      <c r="R34" s="20"/>
      <c r="S34" s="20"/>
      <c r="T34" s="20"/>
      <c r="U34" s="20"/>
      <c r="V34" s="20"/>
      <c r="W34" s="20"/>
    </row>
    <row r="35" ht="21.75" customHeight="1" spans="1:23">
      <c r="A35" s="19" t="s">
        <v>274</v>
      </c>
      <c r="B35" s="19" t="s">
        <v>298</v>
      </c>
      <c r="C35" s="19" t="s">
        <v>297</v>
      </c>
      <c r="D35" s="19" t="s">
        <v>71</v>
      </c>
      <c r="E35" s="19" t="s">
        <v>90</v>
      </c>
      <c r="F35" s="19" t="s">
        <v>91</v>
      </c>
      <c r="G35" s="19" t="s">
        <v>301</v>
      </c>
      <c r="H35" s="19" t="s">
        <v>302</v>
      </c>
      <c r="I35" s="20">
        <v>800000</v>
      </c>
      <c r="J35" s="20"/>
      <c r="K35" s="20"/>
      <c r="L35" s="20"/>
      <c r="M35" s="20"/>
      <c r="N35" s="20"/>
      <c r="O35" s="20"/>
      <c r="P35" s="20"/>
      <c r="Q35" s="20">
        <v>800000</v>
      </c>
      <c r="R35" s="20"/>
      <c r="S35" s="20"/>
      <c r="T35" s="20"/>
      <c r="U35" s="20"/>
      <c r="V35" s="20"/>
      <c r="W35" s="20"/>
    </row>
    <row r="36" ht="18.75" customHeight="1" spans="1:23">
      <c r="A36" s="32" t="s">
        <v>114</v>
      </c>
      <c r="B36" s="33"/>
      <c r="C36" s="33"/>
      <c r="D36" s="33"/>
      <c r="E36" s="33"/>
      <c r="F36" s="33"/>
      <c r="G36" s="33"/>
      <c r="H36" s="34"/>
      <c r="I36" s="20">
        <v>39981260</v>
      </c>
      <c r="J36" s="20">
        <v>33130160</v>
      </c>
      <c r="K36" s="20">
        <v>33130160</v>
      </c>
      <c r="L36" s="20"/>
      <c r="M36" s="20"/>
      <c r="N36" s="20"/>
      <c r="O36" s="20"/>
      <c r="P36" s="20"/>
      <c r="Q36" s="20">
        <v>3351100</v>
      </c>
      <c r="R36" s="20">
        <v>3500000</v>
      </c>
      <c r="S36" s="20"/>
      <c r="T36" s="20"/>
      <c r="U36" s="20"/>
      <c r="V36" s="20"/>
      <c r="W36" s="20">
        <v>3500000</v>
      </c>
    </row>
  </sheetData>
  <mergeCells count="28">
    <mergeCell ref="A2:W2"/>
    <mergeCell ref="A3:H3"/>
    <mergeCell ref="J4:M4"/>
    <mergeCell ref="N4:P4"/>
    <mergeCell ref="R4:W4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" right="0.3" top="0.46" bottom="0.46" header="0.4" footer="0.4"/>
  <pageSetup paperSize="9" scale="3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1"/>
  <sheetViews>
    <sheetView showZeros="0" topLeftCell="A46" workbookViewId="0">
      <selection activeCell="B46" sqref="B46:B51"/>
    </sheetView>
  </sheetViews>
  <sheetFormatPr defaultColWidth="10.65625" defaultRowHeight="12" customHeight="1"/>
  <cols>
    <col min="1" max="1" width="40" customWidth="1"/>
    <col min="2" max="2" width="42.9791666666667" customWidth="1"/>
    <col min="3" max="4" width="19.3229166666667" customWidth="1"/>
    <col min="5" max="5" width="22.3229166666667" customWidth="1"/>
    <col min="6" max="6" width="12.3229166666667" customWidth="1"/>
    <col min="7" max="7" width="22.9791666666667" customWidth="1"/>
    <col min="8" max="9" width="12.3229166666667" customWidth="1"/>
    <col min="10" max="10" width="22" customWidth="1"/>
  </cols>
  <sheetData>
    <row r="1" ht="15" customHeight="1" spans="10:10">
      <c r="J1" s="69" t="s">
        <v>303</v>
      </c>
    </row>
    <row r="2" ht="33" customHeight="1" spans="1:10">
      <c r="A2" s="4" t="str">
        <f>"2025"&amp;"年项目支出绩效目标表"</f>
        <v>2025年项目支出绩效目标表</v>
      </c>
      <c r="B2" s="4"/>
      <c r="C2" s="4"/>
      <c r="D2" s="4"/>
      <c r="E2" s="4"/>
      <c r="F2" s="4"/>
      <c r="G2" s="4"/>
      <c r="H2" s="4"/>
      <c r="I2" s="4"/>
      <c r="J2" s="4"/>
    </row>
    <row r="3" ht="17.25" customHeight="1" spans="1:2">
      <c r="A3" s="5" t="str">
        <f>"单位名称："&amp;"云南省保山第一中学"</f>
        <v>单位名称：云南省保山第一中学</v>
      </c>
      <c r="B3" s="43"/>
    </row>
    <row r="4" ht="44.25" customHeight="1" spans="1:10">
      <c r="A4" s="42" t="s">
        <v>304</v>
      </c>
      <c r="B4" s="42" t="s">
        <v>305</v>
      </c>
      <c r="C4" s="42" t="s">
        <v>306</v>
      </c>
      <c r="D4" s="42" t="s">
        <v>307</v>
      </c>
      <c r="E4" s="42" t="s">
        <v>308</v>
      </c>
      <c r="F4" s="44" t="s">
        <v>309</v>
      </c>
      <c r="G4" s="42" t="s">
        <v>310</v>
      </c>
      <c r="H4" s="44" t="s">
        <v>311</v>
      </c>
      <c r="I4" s="44" t="s">
        <v>312</v>
      </c>
      <c r="J4" s="42" t="s">
        <v>313</v>
      </c>
    </row>
    <row r="5" ht="19.5" customHeight="1" spans="1:10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4">
        <v>6</v>
      </c>
      <c r="G5" s="42">
        <v>7</v>
      </c>
      <c r="H5" s="44">
        <v>8</v>
      </c>
      <c r="I5" s="44">
        <v>9</v>
      </c>
      <c r="J5" s="42">
        <v>10</v>
      </c>
    </row>
    <row r="6" ht="40.5" customHeight="1" spans="1:10">
      <c r="A6" s="19" t="s">
        <v>71</v>
      </c>
      <c r="B6" s="19"/>
      <c r="C6" s="19"/>
      <c r="D6" s="19"/>
      <c r="E6" s="19"/>
      <c r="F6" s="19"/>
      <c r="G6" s="19"/>
      <c r="H6" s="19"/>
      <c r="I6" s="19"/>
      <c r="J6" s="19"/>
    </row>
    <row r="7" ht="40.5" customHeight="1" spans="1:10">
      <c r="A7" s="80" t="s">
        <v>282</v>
      </c>
      <c r="B7" s="19" t="s">
        <v>314</v>
      </c>
      <c r="C7" s="19" t="s">
        <v>315</v>
      </c>
      <c r="D7" s="19" t="s">
        <v>316</v>
      </c>
      <c r="E7" s="19" t="s">
        <v>317</v>
      </c>
      <c r="F7" s="21" t="s">
        <v>318</v>
      </c>
      <c r="G7" s="19" t="s">
        <v>157</v>
      </c>
      <c r="H7" s="21" t="s">
        <v>319</v>
      </c>
      <c r="I7" s="21" t="s">
        <v>320</v>
      </c>
      <c r="J7" s="19" t="s">
        <v>321</v>
      </c>
    </row>
    <row r="8" ht="40.5" customHeight="1" spans="1:10">
      <c r="A8" s="80" t="s">
        <v>282</v>
      </c>
      <c r="B8" s="19" t="s">
        <v>314</v>
      </c>
      <c r="C8" s="19" t="s">
        <v>322</v>
      </c>
      <c r="D8" s="19" t="s">
        <v>323</v>
      </c>
      <c r="E8" s="19" t="s">
        <v>324</v>
      </c>
      <c r="F8" s="21" t="s">
        <v>318</v>
      </c>
      <c r="G8" s="19" t="s">
        <v>325</v>
      </c>
      <c r="H8" s="21" t="s">
        <v>326</v>
      </c>
      <c r="I8" s="21" t="s">
        <v>327</v>
      </c>
      <c r="J8" s="19" t="s">
        <v>328</v>
      </c>
    </row>
    <row r="9" ht="40.5" customHeight="1" spans="1:10">
      <c r="A9" s="80" t="s">
        <v>282</v>
      </c>
      <c r="B9" s="19" t="s">
        <v>314</v>
      </c>
      <c r="C9" s="19" t="s">
        <v>329</v>
      </c>
      <c r="D9" s="19" t="s">
        <v>330</v>
      </c>
      <c r="E9" s="19" t="s">
        <v>331</v>
      </c>
      <c r="F9" s="21" t="s">
        <v>318</v>
      </c>
      <c r="G9" s="19" t="s">
        <v>332</v>
      </c>
      <c r="H9" s="21" t="s">
        <v>326</v>
      </c>
      <c r="I9" s="21" t="s">
        <v>327</v>
      </c>
      <c r="J9" s="19" t="s">
        <v>333</v>
      </c>
    </row>
    <row r="10" ht="40.5" customHeight="1" spans="1:10">
      <c r="A10" s="80" t="s">
        <v>297</v>
      </c>
      <c r="B10" s="19" t="s">
        <v>334</v>
      </c>
      <c r="C10" s="19" t="s">
        <v>315</v>
      </c>
      <c r="D10" s="19" t="s">
        <v>316</v>
      </c>
      <c r="E10" s="19" t="s">
        <v>335</v>
      </c>
      <c r="F10" s="21" t="s">
        <v>336</v>
      </c>
      <c r="G10" s="19" t="s">
        <v>337</v>
      </c>
      <c r="H10" s="21" t="s">
        <v>338</v>
      </c>
      <c r="I10" s="21" t="s">
        <v>320</v>
      </c>
      <c r="J10" s="19" t="s">
        <v>339</v>
      </c>
    </row>
    <row r="11" ht="40.5" customHeight="1" spans="1:10">
      <c r="A11" s="80" t="s">
        <v>297</v>
      </c>
      <c r="B11" s="19" t="s">
        <v>334</v>
      </c>
      <c r="C11" s="19" t="s">
        <v>315</v>
      </c>
      <c r="D11" s="19" t="s">
        <v>316</v>
      </c>
      <c r="E11" s="19" t="s">
        <v>340</v>
      </c>
      <c r="F11" s="21" t="s">
        <v>341</v>
      </c>
      <c r="G11" s="19" t="s">
        <v>342</v>
      </c>
      <c r="H11" s="21" t="s">
        <v>343</v>
      </c>
      <c r="I11" s="21" t="s">
        <v>320</v>
      </c>
      <c r="J11" s="19" t="s">
        <v>344</v>
      </c>
    </row>
    <row r="12" ht="40.5" customHeight="1" spans="1:10">
      <c r="A12" s="80" t="s">
        <v>297</v>
      </c>
      <c r="B12" s="19" t="s">
        <v>334</v>
      </c>
      <c r="C12" s="19" t="s">
        <v>315</v>
      </c>
      <c r="D12" s="19" t="s">
        <v>345</v>
      </c>
      <c r="E12" s="19" t="s">
        <v>346</v>
      </c>
      <c r="F12" s="21" t="s">
        <v>341</v>
      </c>
      <c r="G12" s="19" t="s">
        <v>347</v>
      </c>
      <c r="H12" s="21" t="s">
        <v>326</v>
      </c>
      <c r="I12" s="21" t="s">
        <v>327</v>
      </c>
      <c r="J12" s="19" t="s">
        <v>348</v>
      </c>
    </row>
    <row r="13" ht="40.5" customHeight="1" spans="1:10">
      <c r="A13" s="80" t="s">
        <v>297</v>
      </c>
      <c r="B13" s="19" t="s">
        <v>334</v>
      </c>
      <c r="C13" s="19" t="s">
        <v>315</v>
      </c>
      <c r="D13" s="19" t="s">
        <v>345</v>
      </c>
      <c r="E13" s="19" t="s">
        <v>349</v>
      </c>
      <c r="F13" s="21" t="s">
        <v>341</v>
      </c>
      <c r="G13" s="19" t="s">
        <v>347</v>
      </c>
      <c r="H13" s="21" t="s">
        <v>326</v>
      </c>
      <c r="I13" s="21" t="s">
        <v>327</v>
      </c>
      <c r="J13" s="19" t="s">
        <v>350</v>
      </c>
    </row>
    <row r="14" ht="40.5" customHeight="1" spans="1:10">
      <c r="A14" s="80" t="s">
        <v>297</v>
      </c>
      <c r="B14" s="19" t="s">
        <v>334</v>
      </c>
      <c r="C14" s="19" t="s">
        <v>322</v>
      </c>
      <c r="D14" s="19" t="s">
        <v>323</v>
      </c>
      <c r="E14" s="19" t="s">
        <v>351</v>
      </c>
      <c r="F14" s="21" t="s">
        <v>341</v>
      </c>
      <c r="G14" s="19" t="s">
        <v>332</v>
      </c>
      <c r="H14" s="21" t="s">
        <v>326</v>
      </c>
      <c r="I14" s="21" t="s">
        <v>327</v>
      </c>
      <c r="J14" s="19" t="s">
        <v>352</v>
      </c>
    </row>
    <row r="15" ht="40.5" customHeight="1" spans="1:10">
      <c r="A15" s="80" t="s">
        <v>297</v>
      </c>
      <c r="B15" s="19" t="s">
        <v>334</v>
      </c>
      <c r="C15" s="19" t="s">
        <v>322</v>
      </c>
      <c r="D15" s="19" t="s">
        <v>323</v>
      </c>
      <c r="E15" s="19" t="s">
        <v>353</v>
      </c>
      <c r="F15" s="21" t="s">
        <v>336</v>
      </c>
      <c r="G15" s="19" t="s">
        <v>354</v>
      </c>
      <c r="H15" s="21" t="s">
        <v>355</v>
      </c>
      <c r="I15" s="21" t="s">
        <v>320</v>
      </c>
      <c r="J15" s="19" t="s">
        <v>356</v>
      </c>
    </row>
    <row r="16" ht="40.5" customHeight="1" spans="1:10">
      <c r="A16" s="80" t="s">
        <v>297</v>
      </c>
      <c r="B16" s="19" t="s">
        <v>334</v>
      </c>
      <c r="C16" s="19" t="s">
        <v>329</v>
      </c>
      <c r="D16" s="19" t="s">
        <v>330</v>
      </c>
      <c r="E16" s="19" t="s">
        <v>357</v>
      </c>
      <c r="F16" s="21" t="s">
        <v>341</v>
      </c>
      <c r="G16" s="19" t="s">
        <v>347</v>
      </c>
      <c r="H16" s="21" t="s">
        <v>326</v>
      </c>
      <c r="I16" s="21" t="s">
        <v>327</v>
      </c>
      <c r="J16" s="19" t="s">
        <v>358</v>
      </c>
    </row>
    <row r="17" ht="40.5" customHeight="1" spans="1:10">
      <c r="A17" s="80" t="s">
        <v>276</v>
      </c>
      <c r="B17" s="19" t="s">
        <v>359</v>
      </c>
      <c r="C17" s="19" t="s">
        <v>315</v>
      </c>
      <c r="D17" s="19" t="s">
        <v>316</v>
      </c>
      <c r="E17" s="19" t="s">
        <v>360</v>
      </c>
      <c r="F17" s="21" t="s">
        <v>341</v>
      </c>
      <c r="G17" s="19" t="s">
        <v>361</v>
      </c>
      <c r="H17" s="21" t="s">
        <v>362</v>
      </c>
      <c r="I17" s="21" t="s">
        <v>320</v>
      </c>
      <c r="J17" s="19" t="s">
        <v>363</v>
      </c>
    </row>
    <row r="18" ht="40.5" customHeight="1" spans="1:10">
      <c r="A18" s="80" t="s">
        <v>276</v>
      </c>
      <c r="B18" s="19" t="s">
        <v>359</v>
      </c>
      <c r="C18" s="19" t="s">
        <v>315</v>
      </c>
      <c r="D18" s="19" t="s">
        <v>364</v>
      </c>
      <c r="E18" s="19" t="s">
        <v>365</v>
      </c>
      <c r="F18" s="21" t="s">
        <v>341</v>
      </c>
      <c r="G18" s="19" t="s">
        <v>347</v>
      </c>
      <c r="H18" s="21" t="s">
        <v>326</v>
      </c>
      <c r="I18" s="21" t="s">
        <v>327</v>
      </c>
      <c r="J18" s="19" t="s">
        <v>366</v>
      </c>
    </row>
    <row r="19" ht="40.5" customHeight="1" spans="1:10">
      <c r="A19" s="80" t="s">
        <v>276</v>
      </c>
      <c r="B19" s="19" t="s">
        <v>359</v>
      </c>
      <c r="C19" s="19" t="s">
        <v>322</v>
      </c>
      <c r="D19" s="19" t="s">
        <v>323</v>
      </c>
      <c r="E19" s="19" t="s">
        <v>324</v>
      </c>
      <c r="F19" s="21" t="s">
        <v>341</v>
      </c>
      <c r="G19" s="19" t="s">
        <v>367</v>
      </c>
      <c r="H19" s="21" t="s">
        <v>326</v>
      </c>
      <c r="I19" s="21" t="s">
        <v>327</v>
      </c>
      <c r="J19" s="19" t="s">
        <v>368</v>
      </c>
    </row>
    <row r="20" ht="40.5" customHeight="1" spans="1:10">
      <c r="A20" s="80" t="s">
        <v>276</v>
      </c>
      <c r="B20" s="19" t="s">
        <v>359</v>
      </c>
      <c r="C20" s="19" t="s">
        <v>322</v>
      </c>
      <c r="D20" s="19" t="s">
        <v>323</v>
      </c>
      <c r="E20" s="19" t="s">
        <v>369</v>
      </c>
      <c r="F20" s="21" t="s">
        <v>318</v>
      </c>
      <c r="G20" s="19" t="s">
        <v>370</v>
      </c>
      <c r="H20" s="21" t="s">
        <v>326</v>
      </c>
      <c r="I20" s="21" t="s">
        <v>327</v>
      </c>
      <c r="J20" s="19" t="s">
        <v>371</v>
      </c>
    </row>
    <row r="21" ht="40.5" customHeight="1" spans="1:10">
      <c r="A21" s="80" t="s">
        <v>276</v>
      </c>
      <c r="B21" s="19" t="s">
        <v>359</v>
      </c>
      <c r="C21" s="19" t="s">
        <v>329</v>
      </c>
      <c r="D21" s="19" t="s">
        <v>330</v>
      </c>
      <c r="E21" s="19" t="s">
        <v>372</v>
      </c>
      <c r="F21" s="21" t="s">
        <v>341</v>
      </c>
      <c r="G21" s="19" t="s">
        <v>347</v>
      </c>
      <c r="H21" s="21" t="s">
        <v>326</v>
      </c>
      <c r="I21" s="21" t="s">
        <v>327</v>
      </c>
      <c r="J21" s="19" t="s">
        <v>373</v>
      </c>
    </row>
    <row r="22" ht="40.5" customHeight="1" spans="1:10">
      <c r="A22" s="80" t="s">
        <v>293</v>
      </c>
      <c r="B22" s="19" t="s">
        <v>374</v>
      </c>
      <c r="C22" s="19" t="s">
        <v>315</v>
      </c>
      <c r="D22" s="19" t="s">
        <v>316</v>
      </c>
      <c r="E22" s="19" t="s">
        <v>375</v>
      </c>
      <c r="F22" s="21" t="s">
        <v>341</v>
      </c>
      <c r="G22" s="19" t="s">
        <v>160</v>
      </c>
      <c r="H22" s="21" t="s">
        <v>376</v>
      </c>
      <c r="I22" s="21" t="s">
        <v>320</v>
      </c>
      <c r="J22" s="19" t="s">
        <v>377</v>
      </c>
    </row>
    <row r="23" ht="40.5" customHeight="1" spans="1:10">
      <c r="A23" s="80" t="s">
        <v>293</v>
      </c>
      <c r="B23" s="19" t="s">
        <v>374</v>
      </c>
      <c r="C23" s="19" t="s">
        <v>315</v>
      </c>
      <c r="D23" s="19" t="s">
        <v>345</v>
      </c>
      <c r="E23" s="19" t="s">
        <v>378</v>
      </c>
      <c r="F23" s="21" t="s">
        <v>318</v>
      </c>
      <c r="G23" s="19" t="s">
        <v>379</v>
      </c>
      <c r="H23" s="21" t="s">
        <v>326</v>
      </c>
      <c r="I23" s="21" t="s">
        <v>327</v>
      </c>
      <c r="J23" s="19" t="s">
        <v>380</v>
      </c>
    </row>
    <row r="24" ht="40.5" customHeight="1" spans="1:10">
      <c r="A24" s="80" t="s">
        <v>293</v>
      </c>
      <c r="B24" s="19" t="s">
        <v>374</v>
      </c>
      <c r="C24" s="19" t="s">
        <v>322</v>
      </c>
      <c r="D24" s="19" t="s">
        <v>323</v>
      </c>
      <c r="E24" s="19" t="s">
        <v>324</v>
      </c>
      <c r="F24" s="21" t="s">
        <v>341</v>
      </c>
      <c r="G24" s="19" t="s">
        <v>381</v>
      </c>
      <c r="H24" s="21" t="s">
        <v>326</v>
      </c>
      <c r="I24" s="21" t="s">
        <v>327</v>
      </c>
      <c r="J24" s="19" t="s">
        <v>368</v>
      </c>
    </row>
    <row r="25" ht="40.5" customHeight="1" spans="1:10">
      <c r="A25" s="80" t="s">
        <v>293</v>
      </c>
      <c r="B25" s="19" t="s">
        <v>374</v>
      </c>
      <c r="C25" s="19" t="s">
        <v>322</v>
      </c>
      <c r="D25" s="19" t="s">
        <v>323</v>
      </c>
      <c r="E25" s="19" t="s">
        <v>382</v>
      </c>
      <c r="F25" s="21" t="s">
        <v>341</v>
      </c>
      <c r="G25" s="19" t="s">
        <v>383</v>
      </c>
      <c r="H25" s="21" t="s">
        <v>326</v>
      </c>
      <c r="I25" s="21" t="s">
        <v>327</v>
      </c>
      <c r="J25" s="19" t="s">
        <v>384</v>
      </c>
    </row>
    <row r="26" ht="40.5" customHeight="1" spans="1:10">
      <c r="A26" s="80" t="s">
        <v>293</v>
      </c>
      <c r="B26" s="19" t="s">
        <v>374</v>
      </c>
      <c r="C26" s="19" t="s">
        <v>329</v>
      </c>
      <c r="D26" s="19" t="s">
        <v>330</v>
      </c>
      <c r="E26" s="19" t="s">
        <v>385</v>
      </c>
      <c r="F26" s="21" t="s">
        <v>341</v>
      </c>
      <c r="G26" s="19" t="s">
        <v>347</v>
      </c>
      <c r="H26" s="21" t="s">
        <v>326</v>
      </c>
      <c r="I26" s="21" t="s">
        <v>327</v>
      </c>
      <c r="J26" s="19" t="s">
        <v>386</v>
      </c>
    </row>
    <row r="27" ht="40.5" customHeight="1" spans="1:10">
      <c r="A27" s="80" t="s">
        <v>273</v>
      </c>
      <c r="B27" s="19" t="s">
        <v>387</v>
      </c>
      <c r="C27" s="19" t="s">
        <v>315</v>
      </c>
      <c r="D27" s="19" t="s">
        <v>316</v>
      </c>
      <c r="E27" s="19" t="s">
        <v>388</v>
      </c>
      <c r="F27" s="21" t="s">
        <v>341</v>
      </c>
      <c r="G27" s="19" t="s">
        <v>160</v>
      </c>
      <c r="H27" s="21" t="s">
        <v>362</v>
      </c>
      <c r="I27" s="21" t="s">
        <v>320</v>
      </c>
      <c r="J27" s="19" t="s">
        <v>389</v>
      </c>
    </row>
    <row r="28" ht="40.5" customHeight="1" spans="1:10">
      <c r="A28" s="80" t="s">
        <v>273</v>
      </c>
      <c r="B28" s="19" t="s">
        <v>387</v>
      </c>
      <c r="C28" s="19" t="s">
        <v>315</v>
      </c>
      <c r="D28" s="19" t="s">
        <v>364</v>
      </c>
      <c r="E28" s="19" t="s">
        <v>365</v>
      </c>
      <c r="F28" s="21" t="s">
        <v>341</v>
      </c>
      <c r="G28" s="19" t="s">
        <v>347</v>
      </c>
      <c r="H28" s="21" t="s">
        <v>326</v>
      </c>
      <c r="I28" s="21" t="s">
        <v>327</v>
      </c>
      <c r="J28" s="19" t="s">
        <v>366</v>
      </c>
    </row>
    <row r="29" ht="40.5" customHeight="1" spans="1:10">
      <c r="A29" s="80" t="s">
        <v>273</v>
      </c>
      <c r="B29" s="19" t="s">
        <v>387</v>
      </c>
      <c r="C29" s="19" t="s">
        <v>322</v>
      </c>
      <c r="D29" s="19" t="s">
        <v>323</v>
      </c>
      <c r="E29" s="19" t="s">
        <v>324</v>
      </c>
      <c r="F29" s="21" t="s">
        <v>341</v>
      </c>
      <c r="G29" s="19" t="s">
        <v>367</v>
      </c>
      <c r="H29" s="21" t="s">
        <v>326</v>
      </c>
      <c r="I29" s="21" t="s">
        <v>327</v>
      </c>
      <c r="J29" s="19" t="s">
        <v>368</v>
      </c>
    </row>
    <row r="30" ht="40.5" customHeight="1" spans="1:10">
      <c r="A30" s="80" t="s">
        <v>273</v>
      </c>
      <c r="B30" s="19" t="s">
        <v>387</v>
      </c>
      <c r="C30" s="19" t="s">
        <v>322</v>
      </c>
      <c r="D30" s="19" t="s">
        <v>323</v>
      </c>
      <c r="E30" s="19" t="s">
        <v>390</v>
      </c>
      <c r="F30" s="21" t="s">
        <v>341</v>
      </c>
      <c r="G30" s="19" t="s">
        <v>391</v>
      </c>
      <c r="H30" s="21" t="s">
        <v>326</v>
      </c>
      <c r="I30" s="21" t="s">
        <v>327</v>
      </c>
      <c r="J30" s="19" t="s">
        <v>392</v>
      </c>
    </row>
    <row r="31" ht="40.5" customHeight="1" spans="1:10">
      <c r="A31" s="80" t="s">
        <v>273</v>
      </c>
      <c r="B31" s="19" t="s">
        <v>387</v>
      </c>
      <c r="C31" s="19" t="s">
        <v>329</v>
      </c>
      <c r="D31" s="19" t="s">
        <v>330</v>
      </c>
      <c r="E31" s="19" t="s">
        <v>393</v>
      </c>
      <c r="F31" s="21" t="s">
        <v>341</v>
      </c>
      <c r="G31" s="19" t="s">
        <v>347</v>
      </c>
      <c r="H31" s="21" t="s">
        <v>326</v>
      </c>
      <c r="I31" s="21" t="s">
        <v>327</v>
      </c>
      <c r="J31" s="19" t="s">
        <v>394</v>
      </c>
    </row>
    <row r="32" ht="40.5" customHeight="1" spans="1:10">
      <c r="A32" s="80" t="s">
        <v>285</v>
      </c>
      <c r="B32" s="19" t="s">
        <v>395</v>
      </c>
      <c r="C32" s="19" t="s">
        <v>315</v>
      </c>
      <c r="D32" s="19" t="s">
        <v>316</v>
      </c>
      <c r="E32" s="19" t="s">
        <v>317</v>
      </c>
      <c r="F32" s="21" t="s">
        <v>318</v>
      </c>
      <c r="G32" s="19" t="s">
        <v>396</v>
      </c>
      <c r="H32" s="21" t="s">
        <v>319</v>
      </c>
      <c r="I32" s="21" t="s">
        <v>320</v>
      </c>
      <c r="J32" s="19" t="s">
        <v>321</v>
      </c>
    </row>
    <row r="33" ht="40.5" customHeight="1" spans="1:10">
      <c r="A33" s="80" t="s">
        <v>285</v>
      </c>
      <c r="B33" s="19" t="s">
        <v>395</v>
      </c>
      <c r="C33" s="19" t="s">
        <v>322</v>
      </c>
      <c r="D33" s="19" t="s">
        <v>323</v>
      </c>
      <c r="E33" s="19" t="s">
        <v>324</v>
      </c>
      <c r="F33" s="21" t="s">
        <v>318</v>
      </c>
      <c r="G33" s="19" t="s">
        <v>325</v>
      </c>
      <c r="H33" s="21" t="s">
        <v>326</v>
      </c>
      <c r="I33" s="21" t="s">
        <v>327</v>
      </c>
      <c r="J33" s="19" t="s">
        <v>328</v>
      </c>
    </row>
    <row r="34" ht="40.5" customHeight="1" spans="1:10">
      <c r="A34" s="80" t="s">
        <v>285</v>
      </c>
      <c r="B34" s="19" t="s">
        <v>395</v>
      </c>
      <c r="C34" s="19" t="s">
        <v>329</v>
      </c>
      <c r="D34" s="19" t="s">
        <v>330</v>
      </c>
      <c r="E34" s="19" t="s">
        <v>331</v>
      </c>
      <c r="F34" s="21" t="s">
        <v>318</v>
      </c>
      <c r="G34" s="19" t="s">
        <v>397</v>
      </c>
      <c r="H34" s="21" t="s">
        <v>326</v>
      </c>
      <c r="I34" s="21" t="s">
        <v>327</v>
      </c>
      <c r="J34" s="19" t="s">
        <v>333</v>
      </c>
    </row>
    <row r="35" ht="40.5" customHeight="1" spans="1:10">
      <c r="A35" s="80" t="s">
        <v>289</v>
      </c>
      <c r="B35" s="19" t="s">
        <v>398</v>
      </c>
      <c r="C35" s="19" t="s">
        <v>315</v>
      </c>
      <c r="D35" s="19" t="s">
        <v>316</v>
      </c>
      <c r="E35" s="19" t="s">
        <v>399</v>
      </c>
      <c r="F35" s="21" t="s">
        <v>341</v>
      </c>
      <c r="G35" s="19" t="s">
        <v>400</v>
      </c>
      <c r="H35" s="21" t="s">
        <v>401</v>
      </c>
      <c r="I35" s="21" t="s">
        <v>320</v>
      </c>
      <c r="J35" s="19" t="s">
        <v>402</v>
      </c>
    </row>
    <row r="36" ht="40.5" customHeight="1" spans="1:10">
      <c r="A36" s="80" t="s">
        <v>289</v>
      </c>
      <c r="B36" s="19" t="s">
        <v>398</v>
      </c>
      <c r="C36" s="19" t="s">
        <v>315</v>
      </c>
      <c r="D36" s="19" t="s">
        <v>345</v>
      </c>
      <c r="E36" s="19" t="s">
        <v>403</v>
      </c>
      <c r="F36" s="21" t="s">
        <v>341</v>
      </c>
      <c r="G36" s="19" t="s">
        <v>404</v>
      </c>
      <c r="H36" s="21" t="s">
        <v>326</v>
      </c>
      <c r="I36" s="21" t="s">
        <v>327</v>
      </c>
      <c r="J36" s="19" t="s">
        <v>405</v>
      </c>
    </row>
    <row r="37" ht="40.5" customHeight="1" spans="1:10">
      <c r="A37" s="80" t="s">
        <v>289</v>
      </c>
      <c r="B37" s="19" t="s">
        <v>398</v>
      </c>
      <c r="C37" s="19" t="s">
        <v>322</v>
      </c>
      <c r="D37" s="19" t="s">
        <v>323</v>
      </c>
      <c r="E37" s="19" t="s">
        <v>406</v>
      </c>
      <c r="F37" s="21" t="s">
        <v>341</v>
      </c>
      <c r="G37" s="19" t="s">
        <v>407</v>
      </c>
      <c r="H37" s="21" t="s">
        <v>326</v>
      </c>
      <c r="I37" s="21" t="s">
        <v>327</v>
      </c>
      <c r="J37" s="19" t="s">
        <v>408</v>
      </c>
    </row>
    <row r="38" ht="40.5" customHeight="1" spans="1:10">
      <c r="A38" s="80" t="s">
        <v>289</v>
      </c>
      <c r="B38" s="19" t="s">
        <v>398</v>
      </c>
      <c r="C38" s="19" t="s">
        <v>322</v>
      </c>
      <c r="D38" s="19" t="s">
        <v>323</v>
      </c>
      <c r="E38" s="19" t="s">
        <v>409</v>
      </c>
      <c r="F38" s="21" t="s">
        <v>341</v>
      </c>
      <c r="G38" s="19" t="s">
        <v>410</v>
      </c>
      <c r="H38" s="21" t="s">
        <v>326</v>
      </c>
      <c r="I38" s="21" t="s">
        <v>327</v>
      </c>
      <c r="J38" s="19" t="s">
        <v>411</v>
      </c>
    </row>
    <row r="39" ht="40.5" customHeight="1" spans="1:10">
      <c r="A39" s="80" t="s">
        <v>289</v>
      </c>
      <c r="B39" s="19" t="s">
        <v>398</v>
      </c>
      <c r="C39" s="19" t="s">
        <v>329</v>
      </c>
      <c r="D39" s="19" t="s">
        <v>330</v>
      </c>
      <c r="E39" s="19" t="s">
        <v>412</v>
      </c>
      <c r="F39" s="21" t="s">
        <v>318</v>
      </c>
      <c r="G39" s="19" t="s">
        <v>397</v>
      </c>
      <c r="H39" s="21" t="s">
        <v>326</v>
      </c>
      <c r="I39" s="21" t="s">
        <v>327</v>
      </c>
      <c r="J39" s="19" t="s">
        <v>413</v>
      </c>
    </row>
    <row r="40" ht="40.5" customHeight="1" spans="1:10">
      <c r="A40" s="80" t="s">
        <v>287</v>
      </c>
      <c r="B40" s="19" t="s">
        <v>414</v>
      </c>
      <c r="C40" s="19" t="s">
        <v>315</v>
      </c>
      <c r="D40" s="19" t="s">
        <v>316</v>
      </c>
      <c r="E40" s="19" t="s">
        <v>415</v>
      </c>
      <c r="F40" s="21" t="s">
        <v>318</v>
      </c>
      <c r="G40" s="19" t="s">
        <v>379</v>
      </c>
      <c r="H40" s="21" t="s">
        <v>376</v>
      </c>
      <c r="I40" s="21" t="s">
        <v>320</v>
      </c>
      <c r="J40" s="19" t="s">
        <v>416</v>
      </c>
    </row>
    <row r="41" ht="40.5" customHeight="1" spans="1:10">
      <c r="A41" s="80" t="s">
        <v>287</v>
      </c>
      <c r="B41" s="19" t="s">
        <v>414</v>
      </c>
      <c r="C41" s="19" t="s">
        <v>315</v>
      </c>
      <c r="D41" s="19" t="s">
        <v>316</v>
      </c>
      <c r="E41" s="19" t="s">
        <v>417</v>
      </c>
      <c r="F41" s="21" t="s">
        <v>341</v>
      </c>
      <c r="G41" s="19" t="s">
        <v>404</v>
      </c>
      <c r="H41" s="21" t="s">
        <v>326</v>
      </c>
      <c r="I41" s="21" t="s">
        <v>327</v>
      </c>
      <c r="J41" s="19" t="s">
        <v>418</v>
      </c>
    </row>
    <row r="42" ht="40.5" customHeight="1" spans="1:10">
      <c r="A42" s="80" t="s">
        <v>287</v>
      </c>
      <c r="B42" s="19" t="s">
        <v>414</v>
      </c>
      <c r="C42" s="19" t="s">
        <v>315</v>
      </c>
      <c r="D42" s="19" t="s">
        <v>345</v>
      </c>
      <c r="E42" s="19" t="s">
        <v>419</v>
      </c>
      <c r="F42" s="21" t="s">
        <v>341</v>
      </c>
      <c r="G42" s="19" t="s">
        <v>404</v>
      </c>
      <c r="H42" s="21" t="s">
        <v>326</v>
      </c>
      <c r="I42" s="21" t="s">
        <v>327</v>
      </c>
      <c r="J42" s="19" t="s">
        <v>420</v>
      </c>
    </row>
    <row r="43" ht="40.5" customHeight="1" spans="1:10">
      <c r="A43" s="80" t="s">
        <v>287</v>
      </c>
      <c r="B43" s="19" t="s">
        <v>414</v>
      </c>
      <c r="C43" s="19" t="s">
        <v>315</v>
      </c>
      <c r="D43" s="19" t="s">
        <v>345</v>
      </c>
      <c r="E43" s="19" t="s">
        <v>421</v>
      </c>
      <c r="F43" s="21" t="s">
        <v>341</v>
      </c>
      <c r="G43" s="19" t="s">
        <v>407</v>
      </c>
      <c r="H43" s="21" t="s">
        <v>326</v>
      </c>
      <c r="I43" s="21" t="s">
        <v>327</v>
      </c>
      <c r="J43" s="19" t="s">
        <v>422</v>
      </c>
    </row>
    <row r="44" ht="40.5" customHeight="1" spans="1:10">
      <c r="A44" s="80" t="s">
        <v>287</v>
      </c>
      <c r="B44" s="19" t="s">
        <v>414</v>
      </c>
      <c r="C44" s="19" t="s">
        <v>322</v>
      </c>
      <c r="D44" s="19" t="s">
        <v>323</v>
      </c>
      <c r="E44" s="19" t="s">
        <v>423</v>
      </c>
      <c r="F44" s="21" t="s">
        <v>341</v>
      </c>
      <c r="G44" s="19" t="s">
        <v>424</v>
      </c>
      <c r="H44" s="21" t="s">
        <v>326</v>
      </c>
      <c r="I44" s="21" t="s">
        <v>327</v>
      </c>
      <c r="J44" s="19" t="s">
        <v>425</v>
      </c>
    </row>
    <row r="45" ht="40.5" customHeight="1" spans="1:10">
      <c r="A45" s="80" t="s">
        <v>287</v>
      </c>
      <c r="B45" s="19" t="s">
        <v>414</v>
      </c>
      <c r="C45" s="19" t="s">
        <v>329</v>
      </c>
      <c r="D45" s="19" t="s">
        <v>330</v>
      </c>
      <c r="E45" s="19" t="s">
        <v>385</v>
      </c>
      <c r="F45" s="21" t="s">
        <v>318</v>
      </c>
      <c r="G45" s="19" t="s">
        <v>397</v>
      </c>
      <c r="H45" s="21" t="s">
        <v>326</v>
      </c>
      <c r="I45" s="21" t="s">
        <v>327</v>
      </c>
      <c r="J45" s="19" t="s">
        <v>386</v>
      </c>
    </row>
    <row r="46" ht="40.5" customHeight="1" spans="1:10">
      <c r="A46" s="80" t="s">
        <v>278</v>
      </c>
      <c r="B46" s="19" t="s">
        <v>426</v>
      </c>
      <c r="C46" s="19" t="s">
        <v>315</v>
      </c>
      <c r="D46" s="19" t="s">
        <v>316</v>
      </c>
      <c r="E46" s="19" t="s">
        <v>375</v>
      </c>
      <c r="F46" s="21" t="s">
        <v>318</v>
      </c>
      <c r="G46" s="19" t="s">
        <v>427</v>
      </c>
      <c r="H46" s="21" t="s">
        <v>376</v>
      </c>
      <c r="I46" s="21" t="s">
        <v>320</v>
      </c>
      <c r="J46" s="19" t="s">
        <v>428</v>
      </c>
    </row>
    <row r="47" ht="40.5" customHeight="1" spans="1:10">
      <c r="A47" s="80" t="s">
        <v>278</v>
      </c>
      <c r="B47" s="19" t="s">
        <v>426</v>
      </c>
      <c r="C47" s="19" t="s">
        <v>315</v>
      </c>
      <c r="D47" s="19" t="s">
        <v>316</v>
      </c>
      <c r="E47" s="19" t="s">
        <v>429</v>
      </c>
      <c r="F47" s="21" t="s">
        <v>341</v>
      </c>
      <c r="G47" s="19" t="s">
        <v>354</v>
      </c>
      <c r="H47" s="21" t="s">
        <v>355</v>
      </c>
      <c r="I47" s="21" t="s">
        <v>320</v>
      </c>
      <c r="J47" s="19" t="s">
        <v>430</v>
      </c>
    </row>
    <row r="48" ht="40.5" customHeight="1" spans="1:10">
      <c r="A48" s="80" t="s">
        <v>278</v>
      </c>
      <c r="B48" s="19" t="s">
        <v>426</v>
      </c>
      <c r="C48" s="19" t="s">
        <v>315</v>
      </c>
      <c r="D48" s="19" t="s">
        <v>345</v>
      </c>
      <c r="E48" s="19" t="s">
        <v>378</v>
      </c>
      <c r="F48" s="21" t="s">
        <v>341</v>
      </c>
      <c r="G48" s="19" t="s">
        <v>347</v>
      </c>
      <c r="H48" s="21" t="s">
        <v>326</v>
      </c>
      <c r="I48" s="21" t="s">
        <v>327</v>
      </c>
      <c r="J48" s="19" t="s">
        <v>380</v>
      </c>
    </row>
    <row r="49" ht="40.5" customHeight="1" spans="1:10">
      <c r="A49" s="80" t="s">
        <v>278</v>
      </c>
      <c r="B49" s="19" t="s">
        <v>426</v>
      </c>
      <c r="C49" s="19" t="s">
        <v>322</v>
      </c>
      <c r="D49" s="19" t="s">
        <v>323</v>
      </c>
      <c r="E49" s="19" t="s">
        <v>431</v>
      </c>
      <c r="F49" s="21" t="s">
        <v>341</v>
      </c>
      <c r="G49" s="19" t="s">
        <v>332</v>
      </c>
      <c r="H49" s="21" t="s">
        <v>326</v>
      </c>
      <c r="I49" s="21" t="s">
        <v>327</v>
      </c>
      <c r="J49" s="19" t="s">
        <v>432</v>
      </c>
    </row>
    <row r="50" ht="40.5" customHeight="1" spans="1:10">
      <c r="A50" s="80" t="s">
        <v>278</v>
      </c>
      <c r="B50" s="19" t="s">
        <v>426</v>
      </c>
      <c r="C50" s="19" t="s">
        <v>322</v>
      </c>
      <c r="D50" s="19" t="s">
        <v>323</v>
      </c>
      <c r="E50" s="19" t="s">
        <v>324</v>
      </c>
      <c r="F50" s="21" t="s">
        <v>341</v>
      </c>
      <c r="G50" s="19" t="s">
        <v>367</v>
      </c>
      <c r="H50" s="21" t="s">
        <v>326</v>
      </c>
      <c r="I50" s="21" t="s">
        <v>327</v>
      </c>
      <c r="J50" s="19" t="s">
        <v>368</v>
      </c>
    </row>
    <row r="51" ht="40.5" customHeight="1" spans="1:10">
      <c r="A51" s="80" t="s">
        <v>278</v>
      </c>
      <c r="B51" s="19" t="s">
        <v>426</v>
      </c>
      <c r="C51" s="19" t="s">
        <v>329</v>
      </c>
      <c r="D51" s="19" t="s">
        <v>330</v>
      </c>
      <c r="E51" s="19" t="s">
        <v>385</v>
      </c>
      <c r="F51" s="21" t="s">
        <v>341</v>
      </c>
      <c r="G51" s="19" t="s">
        <v>397</v>
      </c>
      <c r="H51" s="21" t="s">
        <v>326</v>
      </c>
      <c r="I51" s="21" t="s">
        <v>327</v>
      </c>
      <c r="J51" s="19" t="s">
        <v>386</v>
      </c>
    </row>
  </sheetData>
  <mergeCells count="20">
    <mergeCell ref="A2:J2"/>
    <mergeCell ref="A3:H3"/>
    <mergeCell ref="A7:A9"/>
    <mergeCell ref="A10:A16"/>
    <mergeCell ref="A17:A21"/>
    <mergeCell ref="A22:A26"/>
    <mergeCell ref="A27:A31"/>
    <mergeCell ref="A32:A34"/>
    <mergeCell ref="A35:A39"/>
    <mergeCell ref="A40:A45"/>
    <mergeCell ref="A46:A51"/>
    <mergeCell ref="B7:B9"/>
    <mergeCell ref="B10:B16"/>
    <mergeCell ref="B17:B21"/>
    <mergeCell ref="B22:B26"/>
    <mergeCell ref="B27:B31"/>
    <mergeCell ref="B32:B34"/>
    <mergeCell ref="B35:B39"/>
    <mergeCell ref="B40:B45"/>
    <mergeCell ref="B46:B51"/>
  </mergeCells>
  <printOptions horizontalCentered="1"/>
  <pageMargins left="0.79" right="0.79" top="0.59" bottom="0.59" header="0" footer="0"/>
  <pageSetup paperSize="9" scale="3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E26" sqref="E26"/>
    </sheetView>
  </sheetViews>
  <sheetFormatPr defaultColWidth="10.65625" defaultRowHeight="14.25" customHeight="1" outlineLevelCol="5"/>
  <cols>
    <col min="1" max="1" width="42.8229166666667" customWidth="1"/>
    <col min="2" max="2" width="19.65625" customWidth="1"/>
    <col min="3" max="3" width="40.9791666666667" customWidth="1"/>
    <col min="4" max="6" width="33.3333333333333" customWidth="1"/>
  </cols>
  <sheetData>
    <row r="1" ht="15.75" customHeight="1" spans="1:6">
      <c r="A1" s="83">
        <v>1</v>
      </c>
      <c r="B1" s="84">
        <v>0</v>
      </c>
      <c r="C1" s="83">
        <v>1</v>
      </c>
      <c r="D1" s="85"/>
      <c r="E1" s="85"/>
      <c r="F1" s="82" t="s">
        <v>433</v>
      </c>
    </row>
    <row r="2" ht="36.75" customHeight="1" spans="1:6">
      <c r="A2" s="86" t="str">
        <f>"2025"&amp;"年政府性基金预算支出预算表"</f>
        <v>2025年政府性基金预算支出预算表</v>
      </c>
      <c r="B2" s="86" t="s">
        <v>434</v>
      </c>
      <c r="C2" s="86"/>
      <c r="D2" s="86"/>
      <c r="E2" s="86"/>
      <c r="F2" s="86"/>
    </row>
    <row r="3" ht="13.5" customHeight="1" spans="1:6">
      <c r="A3" s="5" t="str">
        <f>"单位名称："&amp;"云南省保山第一中学"</f>
        <v>单位名称：云南省保山第一中学</v>
      </c>
      <c r="B3" s="5" t="str">
        <f>"单位名称："&amp;"云南省保山第一中学"</f>
        <v>单位名称：云南省保山第一中学</v>
      </c>
      <c r="C3" s="5"/>
      <c r="D3" s="85"/>
      <c r="E3" s="85"/>
      <c r="F3" s="82" t="s">
        <v>1</v>
      </c>
    </row>
    <row r="4" ht="19.5" customHeight="1" spans="1:6">
      <c r="A4" s="87" t="s">
        <v>172</v>
      </c>
      <c r="B4" s="88" t="s">
        <v>73</v>
      </c>
      <c r="C4" s="89" t="s">
        <v>74</v>
      </c>
      <c r="D4" s="11" t="s">
        <v>435</v>
      </c>
      <c r="E4" s="11"/>
      <c r="F4" s="12"/>
    </row>
    <row r="5" ht="18.75" customHeight="1" spans="1:6">
      <c r="A5" s="90"/>
      <c r="B5" s="91"/>
      <c r="C5" s="77"/>
      <c r="D5" s="76" t="s">
        <v>56</v>
      </c>
      <c r="E5" s="76" t="s">
        <v>75</v>
      </c>
      <c r="F5" s="76" t="s">
        <v>76</v>
      </c>
    </row>
    <row r="6" ht="18.75" customHeight="1" spans="1:6">
      <c r="A6" s="90">
        <v>1</v>
      </c>
      <c r="B6" s="92" t="s">
        <v>158</v>
      </c>
      <c r="C6" s="77">
        <v>3</v>
      </c>
      <c r="D6" s="76">
        <v>4</v>
      </c>
      <c r="E6" s="76">
        <v>5</v>
      </c>
      <c r="F6" s="76">
        <v>6</v>
      </c>
    </row>
    <row r="7" ht="21" customHeight="1" spans="1:6">
      <c r="A7" s="19"/>
      <c r="B7" s="19"/>
      <c r="C7" s="19"/>
      <c r="D7" s="20"/>
      <c r="E7" s="20"/>
      <c r="F7" s="20"/>
    </row>
    <row r="8" ht="21" customHeight="1" spans="1:6">
      <c r="A8" s="19"/>
      <c r="B8" s="19"/>
      <c r="C8" s="19"/>
      <c r="D8" s="20"/>
      <c r="E8" s="20"/>
      <c r="F8" s="20"/>
    </row>
    <row r="9" ht="18.75" customHeight="1" spans="1:6">
      <c r="A9" s="93" t="s">
        <v>114</v>
      </c>
      <c r="B9" s="94" t="s">
        <v>114</v>
      </c>
      <c r="C9" s="95" t="s">
        <v>114</v>
      </c>
      <c r="D9" s="20"/>
      <c r="E9" s="20"/>
      <c r="F9" s="20"/>
    </row>
    <row r="10" customHeight="1" spans="1:1">
      <c r="A10" t="s">
        <v>436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" right="0.3" top="0.46" bottom="0.46" header="0.4" footer="0.4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2"/>
  <sheetViews>
    <sheetView showZeros="0" topLeftCell="A5" workbookViewId="0">
      <selection activeCell="C9" sqref="C9:C21"/>
    </sheetView>
  </sheetViews>
  <sheetFormatPr defaultColWidth="10.65625" defaultRowHeight="14.25" customHeight="1"/>
  <cols>
    <col min="1" max="1" width="45.65625" customWidth="1"/>
    <col min="2" max="2" width="25.3333333333333" customWidth="1"/>
    <col min="3" max="3" width="41.15625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45"/>
      <c r="P1" s="45"/>
      <c r="Q1" s="35" t="s">
        <v>437</v>
      </c>
    </row>
    <row r="2" ht="35.25" customHeight="1" spans="1:17">
      <c r="A2" s="36" t="str">
        <f>"2025"&amp;"年部门政府采购预算表"</f>
        <v>2025年部门政府采购预算表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ht="18.75" customHeight="1" spans="1:17">
      <c r="A3" s="37" t="str">
        <f>"单位名称："&amp;"云南省保山第一中学"</f>
        <v>单位名称：云南省保山第一中学</v>
      </c>
      <c r="B3" s="37"/>
      <c r="C3" s="37"/>
      <c r="D3" s="37"/>
      <c r="E3" s="37"/>
      <c r="F3" s="37"/>
      <c r="G3" s="6"/>
      <c r="H3" s="6"/>
      <c r="I3" s="6"/>
      <c r="J3" s="6"/>
      <c r="O3" s="70"/>
      <c r="P3" s="70"/>
      <c r="Q3" s="82" t="s">
        <v>164</v>
      </c>
    </row>
    <row r="4" ht="15.75" customHeight="1" spans="1:17">
      <c r="A4" s="9" t="s">
        <v>438</v>
      </c>
      <c r="B4" s="58" t="s">
        <v>439</v>
      </c>
      <c r="C4" s="58" t="s">
        <v>440</v>
      </c>
      <c r="D4" s="58" t="s">
        <v>441</v>
      </c>
      <c r="E4" s="58" t="s">
        <v>442</v>
      </c>
      <c r="F4" s="58" t="s">
        <v>443</v>
      </c>
      <c r="G4" s="40" t="s">
        <v>179</v>
      </c>
      <c r="H4" s="40"/>
      <c r="I4" s="40"/>
      <c r="J4" s="40"/>
      <c r="K4" s="40"/>
      <c r="L4" s="40"/>
      <c r="M4" s="40"/>
      <c r="N4" s="40"/>
      <c r="O4" s="40"/>
      <c r="P4" s="40"/>
      <c r="Q4" s="41"/>
    </row>
    <row r="5" ht="17.25" customHeight="1" spans="1:17">
      <c r="A5" s="14"/>
      <c r="B5" s="60"/>
      <c r="C5" s="60"/>
      <c r="D5" s="60"/>
      <c r="E5" s="60"/>
      <c r="F5" s="60"/>
      <c r="G5" s="60" t="s">
        <v>56</v>
      </c>
      <c r="H5" s="60" t="s">
        <v>59</v>
      </c>
      <c r="I5" s="60" t="s">
        <v>444</v>
      </c>
      <c r="J5" s="60" t="s">
        <v>445</v>
      </c>
      <c r="K5" s="61" t="s">
        <v>446</v>
      </c>
      <c r="L5" s="72" t="s">
        <v>78</v>
      </c>
      <c r="M5" s="72"/>
      <c r="N5" s="72"/>
      <c r="O5" s="72"/>
      <c r="P5" s="72"/>
      <c r="Q5" s="62"/>
    </row>
    <row r="6" ht="54" customHeight="1" spans="1:17">
      <c r="A6" s="16"/>
      <c r="B6" s="62"/>
      <c r="C6" s="62"/>
      <c r="D6" s="62"/>
      <c r="E6" s="62"/>
      <c r="F6" s="62"/>
      <c r="G6" s="62"/>
      <c r="H6" s="62" t="s">
        <v>58</v>
      </c>
      <c r="I6" s="62"/>
      <c r="J6" s="62"/>
      <c r="K6" s="63"/>
      <c r="L6" s="62" t="s">
        <v>58</v>
      </c>
      <c r="M6" s="62" t="s">
        <v>65</v>
      </c>
      <c r="N6" s="62" t="s">
        <v>188</v>
      </c>
      <c r="O6" s="73" t="s">
        <v>67</v>
      </c>
      <c r="P6" s="63" t="s">
        <v>68</v>
      </c>
      <c r="Q6" s="62" t="s">
        <v>69</v>
      </c>
    </row>
    <row r="7" ht="19.5" customHeight="1" spans="1:17">
      <c r="A7" s="27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</row>
    <row r="8" ht="21" customHeight="1" spans="1:17">
      <c r="A8" s="19" t="s">
        <v>71</v>
      </c>
      <c r="B8" s="78"/>
      <c r="C8" s="78"/>
      <c r="D8" s="78"/>
      <c r="E8" s="79">
        <v>14</v>
      </c>
      <c r="F8" s="20">
        <v>2296660</v>
      </c>
      <c r="G8" s="20">
        <v>2296660</v>
      </c>
      <c r="H8" s="20">
        <v>1122500</v>
      </c>
      <c r="I8" s="20"/>
      <c r="J8" s="20"/>
      <c r="K8" s="20">
        <v>1174160</v>
      </c>
      <c r="L8" s="20"/>
      <c r="M8" s="20"/>
      <c r="N8" s="20"/>
      <c r="O8" s="20"/>
      <c r="P8" s="20"/>
      <c r="Q8" s="20"/>
    </row>
    <row r="9" ht="21" customHeight="1" spans="1:17">
      <c r="A9" s="80" t="s">
        <v>214</v>
      </c>
      <c r="B9" s="19" t="s">
        <v>447</v>
      </c>
      <c r="C9" s="19" t="s">
        <v>448</v>
      </c>
      <c r="D9" s="21" t="s">
        <v>449</v>
      </c>
      <c r="E9" s="81">
        <v>1</v>
      </c>
      <c r="F9" s="20">
        <v>13700</v>
      </c>
      <c r="G9" s="20">
        <v>13700</v>
      </c>
      <c r="H9" s="20">
        <v>13700</v>
      </c>
      <c r="I9" s="20"/>
      <c r="J9" s="20"/>
      <c r="K9" s="20"/>
      <c r="L9" s="20"/>
      <c r="M9" s="20"/>
      <c r="N9" s="20"/>
      <c r="O9" s="20"/>
      <c r="P9" s="20"/>
      <c r="Q9" s="20"/>
    </row>
    <row r="10" ht="21" customHeight="1" spans="1:17">
      <c r="A10" s="80" t="s">
        <v>214</v>
      </c>
      <c r="B10" s="19" t="s">
        <v>450</v>
      </c>
      <c r="C10" s="19" t="s">
        <v>451</v>
      </c>
      <c r="D10" s="21" t="s">
        <v>449</v>
      </c>
      <c r="E10" s="81">
        <v>1</v>
      </c>
      <c r="F10" s="20">
        <v>21000</v>
      </c>
      <c r="G10" s="20">
        <v>21000</v>
      </c>
      <c r="H10" s="20">
        <v>21000</v>
      </c>
      <c r="I10" s="20"/>
      <c r="J10" s="20"/>
      <c r="K10" s="20"/>
      <c r="L10" s="20"/>
      <c r="M10" s="20"/>
      <c r="N10" s="20"/>
      <c r="O10" s="20"/>
      <c r="P10" s="20"/>
      <c r="Q10" s="20"/>
    </row>
    <row r="11" ht="21" customHeight="1" spans="1:17">
      <c r="A11" s="80" t="s">
        <v>214</v>
      </c>
      <c r="B11" s="19" t="s">
        <v>452</v>
      </c>
      <c r="C11" s="19" t="s">
        <v>453</v>
      </c>
      <c r="D11" s="21" t="s">
        <v>449</v>
      </c>
      <c r="E11" s="81">
        <v>1</v>
      </c>
      <c r="F11" s="20">
        <v>15000</v>
      </c>
      <c r="G11" s="20">
        <v>15000</v>
      </c>
      <c r="H11" s="20">
        <v>15000</v>
      </c>
      <c r="I11" s="20"/>
      <c r="J11" s="20"/>
      <c r="K11" s="20"/>
      <c r="L11" s="20"/>
      <c r="M11" s="20"/>
      <c r="N11" s="20"/>
      <c r="O11" s="20"/>
      <c r="P11" s="20"/>
      <c r="Q11" s="20"/>
    </row>
    <row r="12" ht="21" customHeight="1" spans="1:17">
      <c r="A12" s="80" t="s">
        <v>220</v>
      </c>
      <c r="B12" s="19" t="s">
        <v>454</v>
      </c>
      <c r="C12" s="19" t="s">
        <v>455</v>
      </c>
      <c r="D12" s="21" t="s">
        <v>456</v>
      </c>
      <c r="E12" s="81">
        <v>1</v>
      </c>
      <c r="F12" s="20">
        <v>20000</v>
      </c>
      <c r="G12" s="20">
        <v>20000</v>
      </c>
      <c r="H12" s="20">
        <v>20000</v>
      </c>
      <c r="I12" s="20"/>
      <c r="J12" s="20"/>
      <c r="K12" s="20"/>
      <c r="L12" s="20"/>
      <c r="M12" s="20"/>
      <c r="N12" s="20"/>
      <c r="O12" s="20"/>
      <c r="P12" s="20"/>
      <c r="Q12" s="20"/>
    </row>
    <row r="13" ht="21" customHeight="1" spans="1:17">
      <c r="A13" s="80" t="s">
        <v>220</v>
      </c>
      <c r="B13" s="19" t="s">
        <v>457</v>
      </c>
      <c r="C13" s="19" t="s">
        <v>458</v>
      </c>
      <c r="D13" s="21" t="s">
        <v>449</v>
      </c>
      <c r="E13" s="81">
        <v>1</v>
      </c>
      <c r="F13" s="20">
        <v>350000</v>
      </c>
      <c r="G13" s="20">
        <v>350000</v>
      </c>
      <c r="H13" s="20">
        <v>350000</v>
      </c>
      <c r="I13" s="20"/>
      <c r="J13" s="20"/>
      <c r="K13" s="20"/>
      <c r="L13" s="20"/>
      <c r="M13" s="20"/>
      <c r="N13" s="20"/>
      <c r="O13" s="20"/>
      <c r="P13" s="20"/>
      <c r="Q13" s="20"/>
    </row>
    <row r="14" ht="21" customHeight="1" spans="1:17">
      <c r="A14" s="80" t="s">
        <v>220</v>
      </c>
      <c r="B14" s="19" t="s">
        <v>459</v>
      </c>
      <c r="C14" s="19" t="s">
        <v>460</v>
      </c>
      <c r="D14" s="21" t="s">
        <v>449</v>
      </c>
      <c r="E14" s="81">
        <v>1</v>
      </c>
      <c r="F14" s="20">
        <v>50000</v>
      </c>
      <c r="G14" s="20">
        <v>50000</v>
      </c>
      <c r="H14" s="20">
        <v>50000</v>
      </c>
      <c r="I14" s="20"/>
      <c r="J14" s="20"/>
      <c r="K14" s="20"/>
      <c r="L14" s="20"/>
      <c r="M14" s="20"/>
      <c r="N14" s="20"/>
      <c r="O14" s="20"/>
      <c r="P14" s="20"/>
      <c r="Q14" s="20"/>
    </row>
    <row r="15" ht="21" customHeight="1" spans="1:17">
      <c r="A15" s="80" t="s">
        <v>258</v>
      </c>
      <c r="B15" s="19" t="s">
        <v>461</v>
      </c>
      <c r="C15" s="19" t="s">
        <v>462</v>
      </c>
      <c r="D15" s="21" t="s">
        <v>449</v>
      </c>
      <c r="E15" s="81">
        <v>1</v>
      </c>
      <c r="F15" s="20">
        <v>652800</v>
      </c>
      <c r="G15" s="20">
        <v>652800</v>
      </c>
      <c r="H15" s="20">
        <v>652800</v>
      </c>
      <c r="I15" s="20"/>
      <c r="J15" s="20"/>
      <c r="K15" s="20"/>
      <c r="L15" s="20"/>
      <c r="M15" s="20"/>
      <c r="N15" s="20"/>
      <c r="O15" s="20"/>
      <c r="P15" s="20"/>
      <c r="Q15" s="20"/>
    </row>
    <row r="16" ht="21" customHeight="1" spans="1:17">
      <c r="A16" s="80" t="s">
        <v>297</v>
      </c>
      <c r="B16" s="19" t="s">
        <v>463</v>
      </c>
      <c r="C16" s="19" t="s">
        <v>464</v>
      </c>
      <c r="D16" s="21" t="s">
        <v>456</v>
      </c>
      <c r="E16" s="81">
        <v>1</v>
      </c>
      <c r="F16" s="20">
        <v>409960</v>
      </c>
      <c r="G16" s="20">
        <v>409960</v>
      </c>
      <c r="H16" s="20"/>
      <c r="I16" s="20"/>
      <c r="J16" s="20"/>
      <c r="K16" s="20">
        <v>409960</v>
      </c>
      <c r="L16" s="20"/>
      <c r="M16" s="20"/>
      <c r="N16" s="20"/>
      <c r="O16" s="20"/>
      <c r="P16" s="20"/>
      <c r="Q16" s="20"/>
    </row>
    <row r="17" ht="21" customHeight="1" spans="1:17">
      <c r="A17" s="80" t="s">
        <v>297</v>
      </c>
      <c r="B17" s="19" t="s">
        <v>465</v>
      </c>
      <c r="C17" s="19" t="s">
        <v>466</v>
      </c>
      <c r="D17" s="21" t="s">
        <v>467</v>
      </c>
      <c r="E17" s="81">
        <v>2</v>
      </c>
      <c r="F17" s="20">
        <v>39200</v>
      </c>
      <c r="G17" s="20">
        <v>39200</v>
      </c>
      <c r="H17" s="20"/>
      <c r="I17" s="20"/>
      <c r="J17" s="20"/>
      <c r="K17" s="20">
        <v>39200</v>
      </c>
      <c r="L17" s="20"/>
      <c r="M17" s="20"/>
      <c r="N17" s="20"/>
      <c r="O17" s="20"/>
      <c r="P17" s="20"/>
      <c r="Q17" s="20"/>
    </row>
    <row r="18" ht="21" customHeight="1" spans="1:17">
      <c r="A18" s="80" t="s">
        <v>297</v>
      </c>
      <c r="B18" s="19" t="s">
        <v>468</v>
      </c>
      <c r="C18" s="19" t="s">
        <v>469</v>
      </c>
      <c r="D18" s="21" t="s">
        <v>456</v>
      </c>
      <c r="E18" s="81">
        <v>1</v>
      </c>
      <c r="F18" s="20">
        <v>300000</v>
      </c>
      <c r="G18" s="20">
        <v>300000</v>
      </c>
      <c r="H18" s="20"/>
      <c r="I18" s="20"/>
      <c r="J18" s="20"/>
      <c r="K18" s="20">
        <v>300000</v>
      </c>
      <c r="L18" s="20"/>
      <c r="M18" s="20"/>
      <c r="N18" s="20"/>
      <c r="O18" s="20"/>
      <c r="P18" s="20"/>
      <c r="Q18" s="20"/>
    </row>
    <row r="19" ht="21" customHeight="1" spans="1:17">
      <c r="A19" s="80" t="s">
        <v>297</v>
      </c>
      <c r="B19" s="19" t="s">
        <v>457</v>
      </c>
      <c r="C19" s="19" t="s">
        <v>458</v>
      </c>
      <c r="D19" s="21" t="s">
        <v>449</v>
      </c>
      <c r="E19" s="81">
        <v>1</v>
      </c>
      <c r="F19" s="20">
        <v>220000</v>
      </c>
      <c r="G19" s="20">
        <v>220000</v>
      </c>
      <c r="H19" s="20"/>
      <c r="I19" s="20"/>
      <c r="J19" s="20"/>
      <c r="K19" s="20">
        <v>220000</v>
      </c>
      <c r="L19" s="20"/>
      <c r="M19" s="20"/>
      <c r="N19" s="20"/>
      <c r="O19" s="20"/>
      <c r="P19" s="20"/>
      <c r="Q19" s="20"/>
    </row>
    <row r="20" ht="21" customHeight="1" spans="1:17">
      <c r="A20" s="80" t="s">
        <v>297</v>
      </c>
      <c r="B20" s="19" t="s">
        <v>457</v>
      </c>
      <c r="C20" s="19" t="s">
        <v>458</v>
      </c>
      <c r="D20" s="21" t="s">
        <v>449</v>
      </c>
      <c r="E20" s="81">
        <v>1</v>
      </c>
      <c r="F20" s="20">
        <v>155000</v>
      </c>
      <c r="G20" s="20">
        <v>155000</v>
      </c>
      <c r="H20" s="20"/>
      <c r="I20" s="20"/>
      <c r="J20" s="20"/>
      <c r="K20" s="20">
        <v>155000</v>
      </c>
      <c r="L20" s="20"/>
      <c r="M20" s="20"/>
      <c r="N20" s="20"/>
      <c r="O20" s="20"/>
      <c r="P20" s="20"/>
      <c r="Q20" s="20"/>
    </row>
    <row r="21" ht="21" customHeight="1" spans="1:17">
      <c r="A21" s="80" t="s">
        <v>297</v>
      </c>
      <c r="B21" s="19" t="s">
        <v>459</v>
      </c>
      <c r="C21" s="19" t="s">
        <v>460</v>
      </c>
      <c r="D21" s="21" t="s">
        <v>456</v>
      </c>
      <c r="E21" s="81">
        <v>1</v>
      </c>
      <c r="F21" s="20">
        <v>50000</v>
      </c>
      <c r="G21" s="20">
        <v>50000</v>
      </c>
      <c r="H21" s="20"/>
      <c r="I21" s="20"/>
      <c r="J21" s="20"/>
      <c r="K21" s="20">
        <v>50000</v>
      </c>
      <c r="L21" s="20"/>
      <c r="M21" s="20"/>
      <c r="N21" s="20"/>
      <c r="O21" s="20"/>
      <c r="P21" s="20"/>
      <c r="Q21" s="20"/>
    </row>
    <row r="22" ht="21" customHeight="1" spans="1:17">
      <c r="A22" s="65" t="s">
        <v>114</v>
      </c>
      <c r="B22" s="66"/>
      <c r="C22" s="66"/>
      <c r="D22" s="66"/>
      <c r="E22" s="67"/>
      <c r="F22" s="20">
        <v>2296660</v>
      </c>
      <c r="G22" s="20">
        <v>2296660</v>
      </c>
      <c r="H22" s="20">
        <v>1122500</v>
      </c>
      <c r="I22" s="20"/>
      <c r="J22" s="20"/>
      <c r="K22" s="20">
        <v>1174160</v>
      </c>
      <c r="L22" s="20"/>
      <c r="M22" s="20"/>
      <c r="N22" s="20"/>
      <c r="O22" s="20"/>
      <c r="P22" s="20"/>
      <c r="Q22" s="20"/>
    </row>
  </sheetData>
  <autoFilter xmlns:etc="http://www.wps.cn/officeDocument/2017/etCustomData" ref="A7:Q22" etc:filterBottomFollowUsedRange="0">
    <extLst/>
  </autoFilter>
  <mergeCells count="16">
    <mergeCell ref="A2:Q2"/>
    <mergeCell ref="A3:F3"/>
    <mergeCell ref="G4:Q4"/>
    <mergeCell ref="L5:Q5"/>
    <mergeCell ref="A22:E2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43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D21" sqref="D21"/>
    </sheetView>
  </sheetViews>
  <sheetFormatPr defaultColWidth="10.65625" defaultRowHeight="14.25" customHeight="1"/>
  <cols>
    <col min="1" max="1" width="56.9791666666667" customWidth="1"/>
    <col min="2" max="6" width="25.5" customWidth="1"/>
    <col min="7" max="17" width="22.15625" customWidth="1"/>
  </cols>
  <sheetData>
    <row r="1" ht="13.5" customHeight="1" spans="1:17">
      <c r="A1" s="54"/>
      <c r="B1" s="54"/>
      <c r="C1" s="55"/>
      <c r="D1" s="55"/>
      <c r="E1" s="55"/>
      <c r="F1" s="54"/>
      <c r="G1" s="54"/>
      <c r="H1" s="54"/>
      <c r="I1" s="54"/>
      <c r="J1" s="54"/>
      <c r="K1" s="68"/>
      <c r="L1" s="54"/>
      <c r="M1" s="54"/>
      <c r="N1" s="54"/>
      <c r="O1" s="45"/>
      <c r="P1" s="69"/>
      <c r="Q1" s="74" t="s">
        <v>470</v>
      </c>
    </row>
    <row r="2" ht="34.5" customHeight="1" spans="1:17">
      <c r="A2" s="36" t="str">
        <f>"2025"&amp;"年政府购买服务预算表"</f>
        <v>2025年政府购买服务预算表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ht="18.75" customHeight="1" spans="1:17">
      <c r="A3" s="56" t="str">
        <f>"单位名称："&amp;"云南省保山第一中学"</f>
        <v>单位名称：云南省保山第一中学</v>
      </c>
      <c r="B3" s="56"/>
      <c r="C3" s="56"/>
      <c r="D3" s="56"/>
      <c r="E3" s="56"/>
      <c r="F3" s="56"/>
      <c r="G3" s="57"/>
      <c r="H3" s="57"/>
      <c r="I3" s="57"/>
      <c r="J3" s="57"/>
      <c r="K3" s="68"/>
      <c r="L3" s="54"/>
      <c r="M3" s="54"/>
      <c r="N3" s="54"/>
      <c r="O3" s="70"/>
      <c r="P3" s="71"/>
      <c r="Q3" s="75" t="s">
        <v>164</v>
      </c>
    </row>
    <row r="4" ht="18.75" customHeight="1" spans="1:17">
      <c r="A4" s="9" t="s">
        <v>438</v>
      </c>
      <c r="B4" s="58" t="s">
        <v>471</v>
      </c>
      <c r="C4" s="59" t="s">
        <v>472</v>
      </c>
      <c r="D4" s="59" t="s">
        <v>473</v>
      </c>
      <c r="E4" s="59" t="s">
        <v>474</v>
      </c>
      <c r="F4" s="58" t="s">
        <v>475</v>
      </c>
      <c r="G4" s="40" t="s">
        <v>179</v>
      </c>
      <c r="H4" s="40"/>
      <c r="I4" s="40"/>
      <c r="J4" s="40"/>
      <c r="K4" s="40"/>
      <c r="L4" s="40"/>
      <c r="M4" s="40"/>
      <c r="N4" s="40"/>
      <c r="O4" s="40"/>
      <c r="P4" s="40"/>
      <c r="Q4" s="41"/>
    </row>
    <row r="5" ht="17.25" customHeight="1" spans="1:17">
      <c r="A5" s="14"/>
      <c r="B5" s="60"/>
      <c r="C5" s="61"/>
      <c r="D5" s="61"/>
      <c r="E5" s="61"/>
      <c r="F5" s="60"/>
      <c r="G5" s="60" t="s">
        <v>56</v>
      </c>
      <c r="H5" s="60" t="s">
        <v>59</v>
      </c>
      <c r="I5" s="60" t="s">
        <v>444</v>
      </c>
      <c r="J5" s="60" t="s">
        <v>445</v>
      </c>
      <c r="K5" s="61" t="s">
        <v>446</v>
      </c>
      <c r="L5" s="72" t="s">
        <v>78</v>
      </c>
      <c r="M5" s="72"/>
      <c r="N5" s="72"/>
      <c r="O5" s="72"/>
      <c r="P5" s="72"/>
      <c r="Q5" s="62"/>
    </row>
    <row r="6" ht="54" customHeight="1" spans="1:17">
      <c r="A6" s="16"/>
      <c r="B6" s="62"/>
      <c r="C6" s="63"/>
      <c r="D6" s="63"/>
      <c r="E6" s="63"/>
      <c r="F6" s="62"/>
      <c r="G6" s="62"/>
      <c r="H6" s="62"/>
      <c r="I6" s="62"/>
      <c r="J6" s="62"/>
      <c r="K6" s="63"/>
      <c r="L6" s="62" t="s">
        <v>58</v>
      </c>
      <c r="M6" s="62" t="s">
        <v>65</v>
      </c>
      <c r="N6" s="62" t="s">
        <v>188</v>
      </c>
      <c r="O6" s="73" t="s">
        <v>67</v>
      </c>
      <c r="P6" s="63" t="s">
        <v>68</v>
      </c>
      <c r="Q6" s="62" t="s">
        <v>69</v>
      </c>
    </row>
    <row r="7" ht="19.5" customHeight="1" spans="1:17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</row>
    <row r="8" ht="21" customHeight="1" spans="1:17">
      <c r="A8" s="19"/>
      <c r="B8" s="19"/>
      <c r="C8" s="19"/>
      <c r="D8" s="19"/>
      <c r="E8" s="19"/>
      <c r="F8" s="1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ht="21" customHeight="1" spans="1:17">
      <c r="A9" s="19"/>
      <c r="B9" s="19"/>
      <c r="C9" s="19"/>
      <c r="D9" s="19"/>
      <c r="E9" s="19"/>
      <c r="F9" s="19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ht="21" customHeight="1" spans="1:17">
      <c r="A10" s="65" t="s">
        <v>114</v>
      </c>
      <c r="B10" s="66"/>
      <c r="C10" s="66"/>
      <c r="D10" s="66"/>
      <c r="E10" s="66"/>
      <c r="F10" s="67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customHeight="1" spans="1:1">
      <c r="A11" t="s">
        <v>476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37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selection activeCell="A10" sqref="A10"/>
    </sheetView>
  </sheetViews>
  <sheetFormatPr defaultColWidth="10.65625" defaultRowHeight="14.25" customHeight="1"/>
  <cols>
    <col min="1" max="1" width="44" customWidth="1"/>
    <col min="2" max="4" width="20.5" customWidth="1"/>
    <col min="5" max="9" width="21.15625" customWidth="1"/>
    <col min="10" max="10" width="20.5" customWidth="1"/>
  </cols>
  <sheetData>
    <row r="1" ht="19.5" customHeight="1" spans="1:10">
      <c r="A1" s="2"/>
      <c r="B1" s="2"/>
      <c r="C1" s="2"/>
      <c r="D1" s="46"/>
      <c r="J1" s="45" t="s">
        <v>477</v>
      </c>
    </row>
    <row r="2" ht="48" customHeight="1" spans="1:10">
      <c r="A2" s="36" t="str">
        <f>"2025"&amp;"年市对下转移支付预算表"</f>
        <v>2025年市对下转移支付预算表</v>
      </c>
      <c r="B2" s="36"/>
      <c r="C2" s="36"/>
      <c r="D2" s="36"/>
      <c r="E2" s="36"/>
      <c r="F2" s="36"/>
      <c r="G2" s="36"/>
      <c r="H2" s="36"/>
      <c r="I2" s="36"/>
      <c r="J2" s="36"/>
    </row>
    <row r="3" ht="18" customHeight="1" spans="1:10">
      <c r="A3" s="47" t="str">
        <f>"单位名称："&amp;"云南省保山第一中学"</f>
        <v>单位名称：云南省保山第一中学</v>
      </c>
      <c r="B3" s="47"/>
      <c r="C3" s="47"/>
      <c r="D3" s="47"/>
      <c r="J3" s="7" t="s">
        <v>164</v>
      </c>
    </row>
    <row r="4" ht="19.5" customHeight="1" spans="1:10">
      <c r="A4" s="25" t="s">
        <v>478</v>
      </c>
      <c r="B4" s="10" t="s">
        <v>179</v>
      </c>
      <c r="C4" s="11"/>
      <c r="D4" s="12"/>
      <c r="E4" s="48" t="s">
        <v>479</v>
      </c>
      <c r="F4" s="48"/>
      <c r="G4" s="48"/>
      <c r="H4" s="48"/>
      <c r="I4" s="48"/>
      <c r="J4" s="53"/>
    </row>
    <row r="5" ht="40.5" customHeight="1" spans="1:10">
      <c r="A5" s="27"/>
      <c r="B5" s="49" t="s">
        <v>56</v>
      </c>
      <c r="C5" s="49" t="s">
        <v>59</v>
      </c>
      <c r="D5" s="50" t="s">
        <v>480</v>
      </c>
      <c r="E5" s="44" t="s">
        <v>481</v>
      </c>
      <c r="F5" s="44" t="s">
        <v>482</v>
      </c>
      <c r="G5" s="44" t="s">
        <v>483</v>
      </c>
      <c r="H5" s="44" t="s">
        <v>484</v>
      </c>
      <c r="I5" s="51" t="s">
        <v>485</v>
      </c>
      <c r="J5" s="42" t="s">
        <v>486</v>
      </c>
    </row>
    <row r="6" ht="19.5" customHeight="1" spans="1:10">
      <c r="A6" s="51">
        <v>1</v>
      </c>
      <c r="B6" s="51">
        <v>2</v>
      </c>
      <c r="C6" s="51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51">
        <v>10</v>
      </c>
    </row>
    <row r="7" ht="19.5" customHeight="1" spans="1:10">
      <c r="A7" s="19"/>
      <c r="B7" s="20"/>
      <c r="C7" s="20"/>
      <c r="D7" s="20"/>
      <c r="E7" s="20"/>
      <c r="F7" s="20"/>
      <c r="G7" s="20"/>
      <c r="H7" s="20"/>
      <c r="I7" s="20"/>
      <c r="J7" s="20"/>
    </row>
    <row r="8" ht="19.5" customHeight="1" spans="1:10">
      <c r="A8" s="19"/>
      <c r="B8" s="20"/>
      <c r="C8" s="20"/>
      <c r="D8" s="20"/>
      <c r="E8" s="20"/>
      <c r="F8" s="20"/>
      <c r="G8" s="20"/>
      <c r="H8" s="20"/>
      <c r="I8" s="20"/>
      <c r="J8" s="20"/>
    </row>
    <row r="9" ht="21" customHeight="1" spans="1:10">
      <c r="A9" s="52" t="s">
        <v>56</v>
      </c>
      <c r="B9" s="20"/>
      <c r="C9" s="20"/>
      <c r="D9" s="20"/>
      <c r="E9" s="20"/>
      <c r="F9" s="20"/>
      <c r="G9" s="20"/>
      <c r="H9" s="20"/>
      <c r="I9" s="20"/>
      <c r="J9" s="20"/>
    </row>
    <row r="10" customHeight="1" spans="1:1">
      <c r="A10" t="s">
        <v>487</v>
      </c>
    </row>
  </sheetData>
  <mergeCells count="5">
    <mergeCell ref="A2:J2"/>
    <mergeCell ref="A3:D3"/>
    <mergeCell ref="B4:D4"/>
    <mergeCell ref="E4:J4"/>
    <mergeCell ref="A4:A5"/>
  </mergeCells>
  <printOptions horizontalCentered="1"/>
  <pageMargins left="0.79" right="0.79" top="0.59" bottom="0.59" header="0" footer="0"/>
  <pageSetup paperSize="9" scale="6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10.65625" defaultRowHeight="12" customHeight="1" outlineLevelRow="7"/>
  <cols>
    <col min="1" max="1" width="40" customWidth="1"/>
    <col min="2" max="2" width="41.15625" customWidth="1"/>
    <col min="3" max="4" width="18.9791666666667" customWidth="1"/>
    <col min="5" max="5" width="27.5" customWidth="1"/>
    <col min="6" max="6" width="13.15625" customWidth="1"/>
    <col min="7" max="7" width="21.4791666666667" customWidth="1"/>
    <col min="8" max="9" width="11.65625" customWidth="1"/>
    <col min="10" max="10" width="28.15625" customWidth="1"/>
  </cols>
  <sheetData>
    <row r="1" ht="19.5" customHeight="1" spans="10:10">
      <c r="J1" s="45" t="s">
        <v>488</v>
      </c>
    </row>
    <row r="2" ht="36" customHeight="1" spans="1:10">
      <c r="A2" s="4" t="str">
        <f>"2025"&amp;"年市对下转移支付绩效目标表"</f>
        <v>2025年市对下转移支付绩效目标表</v>
      </c>
      <c r="B2" s="4"/>
      <c r="C2" s="4"/>
      <c r="D2" s="4"/>
      <c r="E2" s="4"/>
      <c r="F2" s="4"/>
      <c r="G2" s="4"/>
      <c r="H2" s="4"/>
      <c r="I2" s="4"/>
      <c r="J2" s="4"/>
    </row>
    <row r="3" ht="17.25" customHeight="1" spans="1:2">
      <c r="A3" s="5" t="str">
        <f>"单位名称："&amp;"云南省保山第一中学"</f>
        <v>单位名称：云南省保山第一中学</v>
      </c>
      <c r="B3" s="43"/>
    </row>
    <row r="4" ht="44.25" customHeight="1" spans="1:10">
      <c r="A4" s="42" t="s">
        <v>304</v>
      </c>
      <c r="B4" s="42" t="s">
        <v>305</v>
      </c>
      <c r="C4" s="42" t="s">
        <v>306</v>
      </c>
      <c r="D4" s="42" t="s">
        <v>307</v>
      </c>
      <c r="E4" s="42" t="s">
        <v>308</v>
      </c>
      <c r="F4" s="44" t="s">
        <v>309</v>
      </c>
      <c r="G4" s="42" t="s">
        <v>310</v>
      </c>
      <c r="H4" s="44" t="s">
        <v>311</v>
      </c>
      <c r="I4" s="44" t="s">
        <v>312</v>
      </c>
      <c r="J4" s="42" t="s">
        <v>313</v>
      </c>
    </row>
    <row r="5" ht="19.5" customHeight="1" spans="1:10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4">
        <v>6</v>
      </c>
      <c r="G5" s="42">
        <v>7</v>
      </c>
      <c r="H5" s="44">
        <v>8</v>
      </c>
      <c r="I5" s="44">
        <v>9</v>
      </c>
      <c r="J5" s="42">
        <v>10</v>
      </c>
    </row>
    <row r="6" ht="40.5" customHeight="1" spans="1:10">
      <c r="A6" s="19"/>
      <c r="B6" s="19"/>
      <c r="C6" s="19"/>
      <c r="D6" s="19"/>
      <c r="E6" s="19"/>
      <c r="F6" s="19"/>
      <c r="G6" s="19"/>
      <c r="H6" s="19"/>
      <c r="I6" s="19"/>
      <c r="J6" s="19"/>
    </row>
    <row r="7" ht="40.5" customHeight="1" spans="1:10">
      <c r="A7" s="19"/>
      <c r="B7" s="19"/>
      <c r="C7" s="19"/>
      <c r="D7" s="19"/>
      <c r="E7" s="19"/>
      <c r="F7" s="21"/>
      <c r="G7" s="19"/>
      <c r="H7" s="21"/>
      <c r="I7" s="21"/>
      <c r="J7" s="19"/>
    </row>
    <row r="8" customHeight="1" spans="1:1">
      <c r="A8" t="s">
        <v>489</v>
      </c>
    </row>
  </sheetData>
  <mergeCells count="2">
    <mergeCell ref="A2:J2"/>
    <mergeCell ref="A3:H3"/>
  </mergeCells>
  <printOptions horizontalCentered="1"/>
  <pageMargins left="0.79" right="0.79" top="0.59" bottom="0.59" header="0" footer="0"/>
  <pageSetup paperSize="9" scale="6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topLeftCell="A5" workbookViewId="0">
      <selection activeCell="A9" sqref="A9"/>
    </sheetView>
  </sheetViews>
  <sheetFormatPr defaultColWidth="10.65625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625" customWidth="1"/>
  </cols>
  <sheetData>
    <row r="1" ht="14.25" customHeight="1" spans="8:8">
      <c r="H1" s="35" t="s">
        <v>490</v>
      </c>
    </row>
    <row r="2" ht="34.5" customHeight="1" spans="1:8">
      <c r="A2" s="36" t="str">
        <f>"2025"&amp;"年新增资产配置表"</f>
        <v>2025年新增资产配置表</v>
      </c>
      <c r="B2" s="36"/>
      <c r="C2" s="36"/>
      <c r="D2" s="36"/>
      <c r="E2" s="36"/>
      <c r="F2" s="36"/>
      <c r="G2" s="36"/>
      <c r="H2" s="36"/>
    </row>
    <row r="3" ht="19.5" customHeight="1" spans="1:8">
      <c r="A3" s="37" t="str">
        <f>"单位名称："&amp;"云南省保山第一中学"</f>
        <v>单位名称：云南省保山第一中学</v>
      </c>
      <c r="B3" s="37"/>
      <c r="C3" s="37"/>
      <c r="H3" s="38" t="s">
        <v>164</v>
      </c>
    </row>
    <row r="4" ht="18" customHeight="1" spans="1:8">
      <c r="A4" s="9" t="s">
        <v>172</v>
      </c>
      <c r="B4" s="9" t="s">
        <v>491</v>
      </c>
      <c r="C4" s="9" t="s">
        <v>492</v>
      </c>
      <c r="D4" s="9" t="s">
        <v>493</v>
      </c>
      <c r="E4" s="9" t="s">
        <v>494</v>
      </c>
      <c r="F4" s="39" t="s">
        <v>495</v>
      </c>
      <c r="G4" s="40"/>
      <c r="H4" s="41"/>
    </row>
    <row r="5" ht="18" customHeight="1" spans="1:8">
      <c r="A5" s="16"/>
      <c r="B5" s="16"/>
      <c r="C5" s="16"/>
      <c r="D5" s="16"/>
      <c r="E5" s="16"/>
      <c r="F5" s="42" t="s">
        <v>442</v>
      </c>
      <c r="G5" s="42" t="s">
        <v>496</v>
      </c>
      <c r="H5" s="42" t="s">
        <v>497</v>
      </c>
    </row>
    <row r="6" ht="21" customHeight="1" spans="1:8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</row>
    <row r="7" ht="33" customHeight="1" spans="1:8">
      <c r="A7" s="19"/>
      <c r="B7" s="19"/>
      <c r="C7" s="19"/>
      <c r="D7" s="19"/>
      <c r="E7" s="21"/>
      <c r="F7" s="20"/>
      <c r="G7" s="20"/>
      <c r="H7" s="20"/>
    </row>
    <row r="8" ht="24" customHeight="1" spans="1:8">
      <c r="A8" s="22" t="s">
        <v>56</v>
      </c>
      <c r="B8" s="23"/>
      <c r="C8" s="23"/>
      <c r="D8" s="23"/>
      <c r="E8" s="24"/>
      <c r="F8" s="20"/>
      <c r="G8" s="20"/>
      <c r="H8" s="20"/>
    </row>
    <row r="9" customHeight="1" spans="1:1">
      <c r="A9" t="s">
        <v>498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G16" sqref="G16"/>
    </sheetView>
  </sheetViews>
  <sheetFormatPr defaultColWidth="10.65625" defaultRowHeight="14.25" customHeight="1"/>
  <cols>
    <col min="1" max="1" width="15.65625" customWidth="1"/>
    <col min="2" max="3" width="27.8333333333333" customWidth="1"/>
    <col min="4" max="4" width="13" customWidth="1"/>
    <col min="5" max="5" width="20.65625" customWidth="1"/>
    <col min="6" max="6" width="11.5" customWidth="1"/>
    <col min="7" max="7" width="20.65625" customWidth="1"/>
    <col min="8" max="11" width="1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" t="s">
        <v>499</v>
      </c>
    </row>
    <row r="2" ht="42.75" customHeight="1" spans="1:11">
      <c r="A2" s="4" t="str">
        <f>"2025"&amp;"年上级补助项目支出预算表"</f>
        <v>2025年上级补助项目支出预算表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customHeight="1" spans="1:11">
      <c r="A3" s="5" t="str">
        <f>"单位名称："&amp;"云南省保山第一中学"</f>
        <v>单位名称：云南省保山第一中学</v>
      </c>
      <c r="B3" s="5"/>
      <c r="C3" s="5"/>
      <c r="D3" s="5"/>
      <c r="E3" s="5"/>
      <c r="F3" s="5"/>
      <c r="G3" s="5"/>
      <c r="H3" s="6"/>
      <c r="I3" s="6"/>
      <c r="J3" s="6"/>
      <c r="K3" s="7" t="s">
        <v>164</v>
      </c>
    </row>
    <row r="4" ht="21.75" customHeight="1" spans="1:11">
      <c r="A4" s="8" t="s">
        <v>267</v>
      </c>
      <c r="B4" s="8" t="s">
        <v>174</v>
      </c>
      <c r="C4" s="8" t="s">
        <v>268</v>
      </c>
      <c r="D4" s="9" t="s">
        <v>175</v>
      </c>
      <c r="E4" s="9" t="s">
        <v>176</v>
      </c>
      <c r="F4" s="9" t="s">
        <v>269</v>
      </c>
      <c r="G4" s="9" t="s">
        <v>270</v>
      </c>
      <c r="H4" s="25" t="s">
        <v>56</v>
      </c>
      <c r="I4" s="10" t="s">
        <v>500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6"/>
      <c r="I5" s="9" t="s">
        <v>59</v>
      </c>
      <c r="J5" s="9" t="s">
        <v>60</v>
      </c>
      <c r="K5" s="9" t="s">
        <v>61</v>
      </c>
    </row>
    <row r="6" ht="40.5" customHeight="1" spans="1:11">
      <c r="A6" s="15"/>
      <c r="B6" s="15"/>
      <c r="C6" s="15"/>
      <c r="D6" s="16"/>
      <c r="E6" s="16"/>
      <c r="F6" s="16"/>
      <c r="G6" s="16"/>
      <c r="H6" s="27"/>
      <c r="I6" s="16" t="s">
        <v>58</v>
      </c>
      <c r="J6" s="16"/>
      <c r="K6" s="16"/>
    </row>
    <row r="7" ht="15" customHeight="1" spans="1:11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8">
        <v>10</v>
      </c>
      <c r="K7" s="18">
        <v>11</v>
      </c>
    </row>
    <row r="8" ht="18.75" customHeight="1" spans="1:11">
      <c r="A8" s="28"/>
      <c r="B8" s="29"/>
      <c r="C8" s="28"/>
      <c r="D8" s="28"/>
      <c r="E8" s="28"/>
      <c r="F8" s="28"/>
      <c r="G8" s="28"/>
      <c r="H8" s="30"/>
      <c r="I8" s="30"/>
      <c r="J8" s="30"/>
      <c r="K8" s="30"/>
    </row>
    <row r="9" ht="18.75" customHeight="1" spans="1:11">
      <c r="A9" s="29"/>
      <c r="B9" s="29"/>
      <c r="C9" s="29"/>
      <c r="D9" s="29"/>
      <c r="E9" s="29"/>
      <c r="F9" s="29"/>
      <c r="G9" s="29"/>
      <c r="H9" s="31"/>
      <c r="I9" s="31"/>
      <c r="J9" s="31"/>
      <c r="K9" s="31"/>
    </row>
    <row r="10" ht="18.75" customHeight="1" spans="1:11">
      <c r="A10" s="32" t="s">
        <v>114</v>
      </c>
      <c r="B10" s="33"/>
      <c r="C10" s="33"/>
      <c r="D10" s="33"/>
      <c r="E10" s="33"/>
      <c r="F10" s="33"/>
      <c r="G10" s="34"/>
      <c r="H10" s="31"/>
      <c r="I10" s="31"/>
      <c r="J10" s="31"/>
      <c r="K10" s="31"/>
    </row>
    <row r="11" customHeight="1" spans="1:1">
      <c r="A11" t="s">
        <v>501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" right="0.3" top="0.46" bottom="0.46" header="0.4" footer="0.4"/>
  <pageSetup paperSize="9" scale="83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topLeftCell="A2" workbookViewId="0">
      <selection activeCell="F22" sqref="F22"/>
    </sheetView>
  </sheetViews>
  <sheetFormatPr defaultColWidth="10.65625" defaultRowHeight="14.25" customHeight="1" outlineLevelCol="6"/>
  <cols>
    <col min="1" max="1" width="41.15625" customWidth="1"/>
    <col min="2" max="2" width="23.3229166666667" customWidth="1"/>
    <col min="3" max="3" width="32.65625" customWidth="1"/>
    <col min="4" max="4" width="16.3229166666667" customWidth="1"/>
    <col min="5" max="7" width="27.8333333333333" customWidth="1"/>
  </cols>
  <sheetData>
    <row r="1" ht="18.75" customHeight="1" spans="4:7">
      <c r="D1" s="1"/>
      <c r="E1" s="2"/>
      <c r="F1" s="2"/>
      <c r="G1" s="3" t="s">
        <v>502</v>
      </c>
    </row>
    <row r="2" ht="36.75" customHeight="1" spans="1:7">
      <c r="A2" s="4" t="str">
        <f>"2025"&amp;"年部门项目中期规划预算表"</f>
        <v>2025年部门项目中期规划预算表</v>
      </c>
      <c r="B2" s="4"/>
      <c r="C2" s="4"/>
      <c r="D2" s="4"/>
      <c r="E2" s="4"/>
      <c r="F2" s="4"/>
      <c r="G2" s="4"/>
    </row>
    <row r="3" ht="22.5" customHeight="1" spans="1:7">
      <c r="A3" s="5" t="str">
        <f>"单位名称："&amp;"云南省保山第一中学"</f>
        <v>单位名称：云南省保山第一中学</v>
      </c>
      <c r="B3" s="5"/>
      <c r="C3" s="5"/>
      <c r="D3" s="5"/>
      <c r="E3" s="6"/>
      <c r="F3" s="6"/>
      <c r="G3" s="7" t="s">
        <v>164</v>
      </c>
    </row>
    <row r="4" ht="21.75" customHeight="1" spans="1:7">
      <c r="A4" s="8" t="s">
        <v>268</v>
      </c>
      <c r="B4" s="8" t="s">
        <v>267</v>
      </c>
      <c r="C4" s="8" t="s">
        <v>174</v>
      </c>
      <c r="D4" s="9" t="s">
        <v>503</v>
      </c>
      <c r="E4" s="10" t="s">
        <v>59</v>
      </c>
      <c r="F4" s="11"/>
      <c r="G4" s="12"/>
    </row>
    <row r="5" ht="21.75" customHeight="1" spans="1:7">
      <c r="A5" s="13"/>
      <c r="B5" s="13"/>
      <c r="C5" s="13"/>
      <c r="D5" s="14"/>
      <c r="E5" s="8" t="s">
        <v>504</v>
      </c>
      <c r="F5" s="9" t="s">
        <v>505</v>
      </c>
      <c r="G5" s="9" t="s">
        <v>506</v>
      </c>
    </row>
    <row r="6" ht="40.5" customHeight="1" spans="1:7">
      <c r="A6" s="15"/>
      <c r="B6" s="15"/>
      <c r="C6" s="15"/>
      <c r="D6" s="16"/>
      <c r="E6" s="15"/>
      <c r="F6" s="16"/>
      <c r="G6" s="16"/>
    </row>
    <row r="7" ht="19.5" customHeight="1" spans="1:7">
      <c r="A7" s="17">
        <v>1</v>
      </c>
      <c r="B7" s="17">
        <v>2</v>
      </c>
      <c r="C7" s="17">
        <v>3</v>
      </c>
      <c r="D7" s="17">
        <v>4</v>
      </c>
      <c r="E7" s="17">
        <v>8</v>
      </c>
      <c r="F7" s="17">
        <v>9</v>
      </c>
      <c r="G7" s="18">
        <v>10</v>
      </c>
    </row>
    <row r="8" ht="17.25" customHeight="1" spans="1:7">
      <c r="A8" s="19" t="s">
        <v>71</v>
      </c>
      <c r="B8" s="19"/>
      <c r="C8" s="19"/>
      <c r="D8" s="19"/>
      <c r="E8" s="20">
        <v>33130160</v>
      </c>
      <c r="F8" s="20"/>
      <c r="G8" s="20"/>
    </row>
    <row r="9" ht="18.75" customHeight="1" spans="1:7">
      <c r="A9" s="19"/>
      <c r="B9" s="19" t="s">
        <v>283</v>
      </c>
      <c r="C9" s="19" t="s">
        <v>282</v>
      </c>
      <c r="D9" s="21" t="s">
        <v>507</v>
      </c>
      <c r="E9" s="20">
        <v>18000</v>
      </c>
      <c r="F9" s="20"/>
      <c r="G9" s="20"/>
    </row>
    <row r="10" ht="18.75" customHeight="1" spans="1:7">
      <c r="A10" s="19"/>
      <c r="B10" s="19" t="s">
        <v>283</v>
      </c>
      <c r="C10" s="19" t="s">
        <v>285</v>
      </c>
      <c r="D10" s="21" t="s">
        <v>507</v>
      </c>
      <c r="E10" s="20">
        <v>107160</v>
      </c>
      <c r="F10" s="20"/>
      <c r="G10" s="20"/>
    </row>
    <row r="11" ht="18.75" customHeight="1" spans="1:7">
      <c r="A11" s="19"/>
      <c r="B11" s="19" t="s">
        <v>274</v>
      </c>
      <c r="C11" s="19" t="s">
        <v>273</v>
      </c>
      <c r="D11" s="21" t="s">
        <v>507</v>
      </c>
      <c r="E11" s="20">
        <v>1100000</v>
      </c>
      <c r="F11" s="20"/>
      <c r="G11" s="20"/>
    </row>
    <row r="12" ht="18.75" customHeight="1" spans="1:7">
      <c r="A12" s="19"/>
      <c r="B12" s="19" t="s">
        <v>274</v>
      </c>
      <c r="C12" s="19" t="s">
        <v>276</v>
      </c>
      <c r="D12" s="21" t="s">
        <v>507</v>
      </c>
      <c r="E12" s="20">
        <v>600000</v>
      </c>
      <c r="F12" s="20"/>
      <c r="G12" s="20"/>
    </row>
    <row r="13" ht="18.75" customHeight="1" spans="1:7">
      <c r="A13" s="19"/>
      <c r="B13" s="19" t="s">
        <v>274</v>
      </c>
      <c r="C13" s="19" t="s">
        <v>278</v>
      </c>
      <c r="D13" s="21" t="s">
        <v>507</v>
      </c>
      <c r="E13" s="20">
        <v>750000</v>
      </c>
      <c r="F13" s="20"/>
      <c r="G13" s="20"/>
    </row>
    <row r="14" ht="18.75" customHeight="1" spans="1:7">
      <c r="A14" s="19"/>
      <c r="B14" s="19" t="s">
        <v>274</v>
      </c>
      <c r="C14" s="19" t="s">
        <v>289</v>
      </c>
      <c r="D14" s="21" t="s">
        <v>507</v>
      </c>
      <c r="E14" s="20">
        <v>29955000</v>
      </c>
      <c r="F14" s="20"/>
      <c r="G14" s="20"/>
    </row>
    <row r="15" ht="18.75" customHeight="1" spans="1:7">
      <c r="A15" s="19"/>
      <c r="B15" s="19" t="s">
        <v>274</v>
      </c>
      <c r="C15" s="19" t="s">
        <v>293</v>
      </c>
      <c r="D15" s="21" t="s">
        <v>507</v>
      </c>
      <c r="E15" s="20">
        <v>600000</v>
      </c>
      <c r="F15" s="20"/>
      <c r="G15" s="20"/>
    </row>
    <row r="16" ht="18.75" customHeight="1" spans="1:7">
      <c r="A16" s="22" t="s">
        <v>56</v>
      </c>
      <c r="B16" s="23" t="s">
        <v>282</v>
      </c>
      <c r="C16" s="23"/>
      <c r="D16" s="24"/>
      <c r="E16" s="20">
        <v>33130160</v>
      </c>
      <c r="F16" s="20"/>
      <c r="G16" s="20"/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" right="0.3" top="0.46" bottom="0.46" header="0.4" footer="0.4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克里斯蒂安</cp:lastModifiedBy>
  <dcterms:created xsi:type="dcterms:W3CDTF">2025-01-15T06:52:00Z</dcterms:created>
  <dcterms:modified xsi:type="dcterms:W3CDTF">2025-01-23T15:05:08Z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0C432E93E57148DF8D1A3794CA4B0844_12</vt:lpwstr>
  </property>
  <property fmtid="{D5CDD505-2E9C-101B-9397-08002B2CF9AE}" pid="3" name="KSOProductBuildVer">
    <vt:lpwstr>2052-12.1.0.18888</vt:lpwstr>
  </property>
</Properties>
</file>