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57" firstSheet="6" activeTab="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表 项目支出绩效自评表1（校园运转补助经费）" sheetId="14" r:id="rId13"/>
    <sheet name="GK13表 项目支出绩效自评表2（课后延时服务及假期托管经费）" sheetId="17" r:id="rId14"/>
    <sheet name="GK13表 项目支出绩效自评表3（引进优秀教师）" sheetId="18" r:id="rId15"/>
    <sheet name="GK13表 项目支出绩效自评表4（老校区租赁相关税费项目经费）" sheetId="19" r:id="rId16"/>
    <sheet name="GK13表 项目支出绩效自评表5（高中民族生补助经费）" sheetId="20" r:id="rId17"/>
    <sheet name="GK13表 项目支出绩效自评表6（遗属补助经费） " sheetId="21" r:id="rId18"/>
    <sheet name="GK13表 项目支出绩效自评表7（公务用车购置经费）" sheetId="22" r:id="rId19"/>
    <sheet name="GK13表 项目支出绩效自评表8（110周年校庆活动经费） " sheetId="23" r:id="rId20"/>
    <sheet name="GK13表 项目支出绩效自评表9（专项人才引进项目经费） " sheetId="24" r:id="rId21"/>
    <sheet name="GK13表 项目支出绩效自评表10（教学楼照明改造项目经费）" sheetId="25" r:id="rId22"/>
    <sheet name="GK13表 项目支出绩效自评表11（无固定收入已故离休干部） " sheetId="26" r:id="rId23"/>
    <sheet name="GK13表 项目支出绩效自评表12（教学用便携式计算机采购） " sheetId="27" r:id="rId24"/>
    <sheet name="GK13表 项目支出绩效自评表13（科技馆免费开放中央补助） " sheetId="28" r:id="rId25"/>
    <sheet name="GK13表 项目支出绩效自评表14（2024年普通高中脱贫） " sheetId="29" r:id="rId26"/>
    <sheet name="GK13表 项目支出绩效自评表15（保山市本土人才培养学费补）" sheetId="30" r:id="rId27"/>
    <sheet name="GK13表 项目支出绩效自评表16（保山市省级人才发展专项） " sheetId="31" r:id="rId28"/>
    <sheet name="GK13表 项目支出绩效自评表17（2023年第二批城乡义） " sheetId="32" r:id="rId29"/>
    <sheet name="GK13表 项目支出绩效自评表18（享受云南省政府特殊津贴） " sheetId="33" r:id="rId30"/>
    <sheet name="GK13表 项目支出绩效自评表19（高层次人才特殊生活补贴） " sheetId="34" r:id="rId31"/>
    <sheet name="GK13表 项目支出绩效自评表20（科技馆免费开放补助资金） " sheetId="35" r:id="rId32"/>
    <sheet name="GK13表 项目支出绩效自评表21（第二批城乡义务教育补助经）" sheetId="36" r:id="rId33"/>
    <sheet name="GK13表 项目支出绩效自评表22（普通高中国家助学金第二） " sheetId="37" r:id="rId34"/>
    <sheet name="GK13表 项目支出绩效自评表23（省管校用和组团式帮扶教） " sheetId="38" r:id="rId35"/>
    <sheet name="GK13表 项目支出绩效自评表24（第二批城乡义务教育公用） " sheetId="39" r:id="rId36"/>
    <sheet name="GK13表 项目支出绩效自评表25（提前下达2025年城乡） " sheetId="41" r:id="rId37"/>
    <sheet name="GK13表 项目支出绩效自评表26（田径场改造费用补助经费） " sheetId="40" r:id="rId38"/>
    <sheet name="GK13表 项目支出绩效自评表27（普通高中国家助学金经费） " sheetId="42" r:id="rId39"/>
    <sheet name="GK13表 项目支出绩效自评表28（城乡义务教育补助经费省） " sheetId="43" r:id="rId40"/>
    <sheet name="GK13表 项目支出绩效自评表29（学校体育场管免费低收费） " sheetId="44" r:id="rId41"/>
    <sheet name="GK13表 项目支出绩效自评表30（城乡义务教育补助经费第） " sheetId="45" r:id="rId42"/>
    <sheet name="GK13表 项目支出绩效自评表31（保山市第二批城乡义教困） " sheetId="46" r:id="rId43"/>
    <sheet name="GK13表 项目支出绩效自评表32（保山市学生资助省级直达） " sheetId="47" r:id="rId44"/>
    <sheet name="GK13表 项目支出绩效自评表33（普通高中生均公用经费省） " sheetId="48" r:id="rId45"/>
    <sheet name="GK13表 项目支出绩效自评表34（普通高中脱贫家庭子女生） " sheetId="49" r:id="rId46"/>
    <sheet name="GK13表 项目支出绩效自评表35（教师周转宿舍楼建设资金） " sheetId="50" r:id="rId47"/>
    <sheet name="GK13表 项目支出绩效自评表36（义务教育课后服务费项目） " sheetId="51" r:id="rId48"/>
    <sheet name="GK13表 项目支出绩效自评表37（基础设施修缮及教学设备） " sheetId="52" r:id="rId49"/>
    <sheet name="GK13表 项目支出绩效自评表38（“兴保英才培养计划”教学）" sheetId="53" r:id="rId50"/>
    <sheet name="GK13表 项目支出绩效自评表39（普通高中脱贫家庭子女生） " sheetId="54" r:id="rId51"/>
    <sheet name="GK13表 项目支出绩效自评表40（保山市教师省管校用和组） " sheetId="55" r:id="rId52"/>
    <sheet name="GK13表 项目支出绩效自评表41（城乡义务教育公用经费提） " sheetId="56" r:id="rId53"/>
    <sheet name="GK13表 项目支出绩效自评表42（科技馆免费开放中央补助） " sheetId="57" r:id="rId54"/>
    <sheet name="GK13表 项目支出绩效自评表43（提前下达城乡义务教育补） " sheetId="58" r:id="rId55"/>
    <sheet name="GK13表 项目支出绩效自评表44（普通高中学生资助中央直） " sheetId="59" r:id="rId5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<sst xmlns="http://schemas.openxmlformats.org/spreadsheetml/2006/main" count="5082" uniqueCount="781">
  <si>
    <t>收入支出决算表</t>
  </si>
  <si>
    <t>公开01表</t>
  </si>
  <si>
    <t>部门：云南省保山第一中学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</si>
  <si>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</si>
  <si>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</si>
  <si>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</si>
  <si>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</si>
  <si>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</si>
  <si>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</si>
  <si>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</si>
  <si>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</si>
  <si>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</si>
  <si>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</si>
  <si>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</si>
  <si>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</si>
  <si>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</si>
  <si>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</si>
  <si>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</si>
  <si>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</si>
  <si>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</si>
  <si>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</si>
  <si>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</si>
  <si>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</si>
  <si>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</si>
  <si>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</si>
  <si>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</si>
  <si>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</si>
  <si>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</si>
  <si>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</si>
  <si>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</si>
  <si>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</si>
  <si>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</si>
  <si>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</si>
  <si>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</si>
  <si>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</si>
  <si>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</si>
  <si>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</si>
  <si>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</si>
  <si>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</si>
  <si>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</si>
  <si>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</si>
  <si>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</si>
  <si>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</si>
  <si>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</si>
  <si>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</si>
  <si>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</si>
  <si>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</si>
  <si>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</si>
  <si>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</si>
  <si>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</si>
  <si>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</si>
  <si>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</si>
  <si>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</si>
  <si>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</si>
  <si>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</si>
  <si>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</si>
  <si>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</si>
  <si>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</si>
  <si>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</si>
  <si>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</si>
  <si>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</si>
  <si>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</si>
  <si>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</si>
  <si>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</si>
  <si>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</si>
  <si>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</si>
  <si>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</si>
  <si>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</si>
  <si>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</si>
  <si>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</si>
  <si>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</si>
  <si>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</si>
  <si>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</si>
  <si>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</si>
  <si>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</si>
  <si>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</si>
  <si>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</si>
  <si>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</si>
  <si>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</si>
  <si>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</si>
  <si>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</si>
  <si>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</si>
  <si>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</si>
  <si>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</si>
  <si>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</si>
  <si>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</si>
  <si>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</si>
  <si>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</si>
  <si>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</si>
  <si>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</si>
  <si>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</si>
  <si>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</si>
  <si>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</si>
  <si>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</si>
  <si>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</si>
  <si>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</si>
  <si>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</si>
  <si>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</si>
  <si>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</si>
  <si>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</si>
  <si>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</si>
  <si>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</si>
  <si>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</si>
  <si>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</si>
  <si>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</si>
  <si>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</si>
  <si>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</si>
  <si>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</si>
  <si>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</si>
  <si>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</si>
  <si>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</si>
  <si>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</si>
  <si>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</si>
  <si>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</si>
  <si>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</si>
  <si>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</si>
  <si>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</si>
  <si>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</si>
  <si>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</si>
  <si>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</si>
  <si>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</si>
  <si>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</si>
  <si>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</si>
  <si>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</si>
  <si>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</si>
  <si>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</si>
  <si>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</si>
  <si>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</si>
  <si>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</si>
  <si>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2010302</t>
  </si>
  <si>
    <t>一般行政管理事务</t>
  </si>
  <si>
    <t>2050203</t>
  </si>
  <si>
    <t>初中教育</t>
  </si>
  <si>
    <t>2050204</t>
  </si>
  <si>
    <t>高中教育</t>
  </si>
  <si>
    <t>2050701</t>
  </si>
  <si>
    <t>特殊学校教育</t>
  </si>
  <si>
    <t>2050904</t>
  </si>
  <si>
    <t>城市中小学教学设施</t>
  </si>
  <si>
    <t>2060705</t>
  </si>
  <si>
    <t>科技馆站</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</si>
  <si>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</si>
  <si>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</si>
  <si>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</si>
  <si>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</si>
  <si>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</si>
  <si>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</si>
  <si>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</si>
  <si>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</si>
  <si>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</si>
  <si>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</si>
  <si>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</si>
  <si>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</si>
  <si>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</si>
  <si>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</si>
  <si>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2210203</t>
  </si>
  <si>
    <t>购房补贴</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</si>
  <si>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</si>
  <si>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</si>
  <si>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</si>
  <si>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</si>
  <si>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</si>
  <si>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</si>
  <si>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</si>
  <si>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</si>
  <si>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</si>
  <si>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</si>
  <si>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</si>
  <si>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</si>
  <si>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</si>
  <si>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</si>
  <si>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</si>
  <si>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</si>
  <si>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</si>
  <si>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</si>
  <si>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</si>
  <si>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</si>
  <si>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</si>
  <si>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</si>
  <si>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</si>
  <si>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</si>
  <si>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</si>
  <si>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</si>
  <si>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</si>
  <si>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</si>
  <si>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</si>
  <si>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</si>
  <si>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</si>
  <si>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</si>
  <si>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</si>
  <si>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</si>
  <si>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</si>
  <si>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</si>
  <si>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</si>
  <si>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</si>
  <si>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</si>
  <si>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</si>
  <si>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</si>
  <si>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</si>
  <si>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</si>
  <si>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</si>
  <si>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</si>
  <si>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</si>
  <si>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</si>
  <si>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</si>
  <si>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</si>
  <si>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</si>
  <si>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</si>
  <si>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</si>
  <si>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</si>
  <si>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</si>
  <si>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</si>
  <si>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</si>
  <si>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</si>
  <si>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</si>
  <si>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</si>
  <si>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</si>
  <si>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</si>
  <si>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</si>
  <si>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</si>
  <si>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</si>
  <si>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</si>
  <si>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</si>
  <si>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</si>
  <si>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</si>
  <si>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</si>
  <si>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</si>
  <si>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</si>
  <si>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</si>
  <si>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</si>
  <si>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</si>
  <si>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</si>
  <si>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</si>
  <si>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</si>
  <si>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</si>
  <si>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</si>
  <si>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</si>
  <si>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</si>
  <si>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</si>
  <si>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</si>
  <si>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</si>
  <si>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</si>
  <si>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</si>
  <si>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</si>
  <si>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</si>
  <si>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</si>
  <si>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</si>
  <si>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</si>
  <si>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</si>
  <si>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</si>
  <si>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</si>
  <si>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</si>
  <si>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</si>
  <si>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</si>
  <si>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</si>
  <si>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</si>
  <si>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</si>
  <si>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</si>
  <si>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</si>
  <si>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</si>
  <si>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</si>
  <si>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</si>
  <si>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</si>
  <si>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</si>
  <si>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</si>
  <si>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</si>
  <si>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</si>
  <si>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</si>
  <si>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</si>
  <si>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</si>
  <si>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</si>
  <si>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</si>
  <si>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</si>
  <si>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</si>
  <si>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</si>
  <si>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</si>
  <si>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</si>
  <si>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</si>
  <si>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</si>
  <si>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</si>
  <si>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</si>
  <si>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</si>
  <si>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</si>
  <si>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</si>
  <si>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</si>
  <si>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</si>
  <si>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</si>
  <si>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</si>
  <si>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</si>
  <si>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</si>
  <si>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</si>
  <si>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</si>
  <si>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</si>
  <si>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</si>
  <si>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</si>
  <si>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</si>
  <si>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</si>
  <si>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</si>
  <si>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</si>
  <si>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</si>
  <si>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</si>
  <si>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</si>
  <si>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</si>
  <si>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</si>
  <si>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</si>
  <si>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</si>
  <si>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</si>
  <si>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</si>
  <si>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</si>
  <si>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</si>
  <si>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</si>
  <si>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</si>
  <si>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</si>
  <si>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</si>
  <si>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</si>
  <si>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</si>
  <si>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</si>
  <si>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</si>
  <si>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</si>
  <si>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</si>
  <si>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</si>
  <si>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</si>
  <si>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</si>
  <si>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</si>
  <si>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</si>
  <si>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</si>
  <si>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</si>
  <si>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</si>
  <si>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</si>
  <si>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</si>
  <si>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</si>
  <si>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</si>
  <si>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</si>
  <si>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</si>
  <si>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</si>
  <si>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</si>
  <si>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</si>
  <si>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</si>
  <si>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</si>
  <si>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</si>
  <si>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</si>
  <si>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</si>
  <si>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</si>
  <si>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</si>
  <si>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</si>
  <si>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</si>
  <si>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</si>
  <si>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</si>
  <si>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</si>
  <si>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</si>
  <si>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</si>
  <si>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</si>
  <si>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</si>
  <si>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</si>
  <si>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</si>
  <si>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</si>
  <si>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</si>
  <si>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</si>
  <si>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</si>
  <si>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</si>
  <si>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</si>
  <si>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</si>
  <si>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</si>
  <si>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</si>
  <si>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</si>
  <si>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</si>
  <si>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</si>
  <si>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</si>
  <si>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</si>
  <si>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</si>
  <si>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</si>
  <si>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</si>
  <si>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</si>
  <si>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</si>
  <si>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</si>
  <si>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</si>
  <si>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</si>
  <si>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</si>
  <si>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</si>
  <si>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</si>
  <si>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</si>
  <si>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</si>
  <si>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</si>
  <si>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</si>
  <si>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</si>
  <si>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</si>
  <si>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</si>
  <si>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</si>
  <si>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</si>
  <si>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</si>
  <si>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</si>
  <si>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</si>
  <si>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</si>
  <si>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</si>
  <si>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</si>
  <si>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</si>
  <si>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</si>
  <si>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</si>
  <si>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</si>
  <si>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</si>
  <si>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</si>
  <si>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</si>
  <si>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</si>
  <si>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</si>
  <si>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</si>
  <si>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</si>
  <si>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</si>
  <si>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</si>
  <si>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</si>
  <si>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</si>
  <si>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</si>
  <si>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</si>
  <si>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</si>
  <si>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</si>
  <si>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</si>
  <si>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</si>
  <si>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</si>
  <si>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</si>
  <si>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</si>
  <si>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</si>
  <si>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</si>
  <si>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229</t>
  </si>
  <si>
    <t>22960</t>
  </si>
  <si>
    <t>彩票公益金安排的支出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</si>
  <si>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</si>
  <si>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</si>
  <si>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</si>
  <si>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</si>
  <si>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</si>
  <si>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云南省保山第一中学2024年度无国有资本经营预算财政拨款安排的收支，《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</si>
  <si>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</si>
  <si>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</si>
  <si>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</si>
  <si>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</si>
  <si>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</si>
  <si>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</si>
  <si>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</si>
  <si>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</si>
  <si>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</si>
  <si>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</si>
  <si>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</si>
  <si>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</si>
  <si>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</si>
  <si>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</si>
  <si>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</si>
  <si>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</si>
  <si>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</si>
  <si>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</si>
  <si>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</si>
  <si>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</si>
  <si>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</si>
  <si>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</si>
  <si>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</si>
  <si>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</si>
  <si>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</si>
  <si>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</si>
  <si>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</si>
  <si>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</si>
  <si>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</si>
  <si>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</si>
  <si>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</si>
  <si>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</si>
  <si>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</si>
  <si>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</si>
  <si>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</si>
  <si>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</si>
  <si>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</si>
  <si>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</si>
  <si>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</si>
  <si>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</si>
  <si>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</si>
  <si>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部门：保山市教育体育局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</si>
  <si>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</si>
  <si>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</si>
  <si>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</si>
  <si>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</si>
  <si>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</si>
  <si>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</si>
  <si>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</si>
  <si>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</si>
  <si>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</si>
  <si>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</si>
  <si>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</si>
  <si>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</si>
  <si>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</si>
  <si>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</si>
  <si>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云南省保山第一中学</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</si>
  <si>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</si>
  <si>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</si>
  <si>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优</t>
  </si>
  <si>
    <t>项目名称</t>
  </si>
  <si>
    <t>保山一中校园运转补助经费</t>
  </si>
  <si>
    <t>良</t>
  </si>
  <si>
    <t>主管部门</t>
  </si>
  <si>
    <t>保山市教育体育局</t>
  </si>
  <si>
    <t>实施单位</t>
  </si>
  <si>
    <t>中</t>
  </si>
  <si>
    <t>项目资金
（元）</t>
  </si>
  <si>
    <t>年初预算数
（元）</t>
  </si>
  <si>
    <t>全年预算数
（元）</t>
  </si>
  <si>
    <t>全年执行数</t>
  </si>
  <si>
    <t>分值</t>
  </si>
  <si>
    <t>执行率</t>
  </si>
  <si>
    <t>得分</t>
  </si>
  <si>
    <t>差</t>
  </si>
  <si>
    <t>年度资金总额</t>
  </si>
  <si>
    <t>其中：当年财政
       拨款</t>
  </si>
  <si>
    <t xml:space="preserve">      上年结转
        资金</t>
  </si>
  <si>
    <t xml:space="preserve">      其他资金</t>
  </si>
  <si>
    <t>年度
总体
目标</t>
  </si>
  <si>
    <t>预期目标</t>
  </si>
  <si>
    <t>实际完成情况</t>
  </si>
  <si>
    <t xml:space="preserve">    为全面贯彻党的教育方针，破解保山教育发展不平衡不充分的难题，加快保山教育高质量发展。以习近平新时代中国特色社会主义思想为指导，坚持社会主义办学方向，落实立德树人根本任务，以促进公平为重点，以提高质量为核心，加快构建高质量教育体系，办好人民满意的教育，培养德智体美劳全面发展的社会主义建设者和接班人。</t>
  </si>
  <si>
    <t xml:space="preserve">    为全面贯彻党的教育方针，破解保山教育发展不平衡不充分的难题，加快保山教育高质量发展。以习近平新时代中国特色社会主义思想为指导，坚持社会主义办学方向，落实立德树人根本任务，以促进公平为重点，以提高质量为核心，加快构建高质量教育体系，办好人民满意的教育，培养德智体美劳全面发展的社会主义建设者和接班人，保障学校正常运行。</t>
  </si>
  <si>
    <t>绩效指标</t>
  </si>
  <si>
    <t>年度指标值</t>
  </si>
  <si>
    <t>实际完成值</t>
  </si>
  <si>
    <t>偏差原因分析及改进措施</t>
  </si>
  <si>
    <t>一级
指标</t>
  </si>
  <si>
    <t>二级指标</t>
  </si>
  <si>
    <t>三级指标</t>
  </si>
  <si>
    <t>指标性质</t>
  </si>
  <si>
    <t>指标值</t>
  </si>
  <si>
    <t>度量单位</t>
  </si>
  <si>
    <t>＝</t>
  </si>
  <si>
    <t>产出指标
（40分）</t>
  </si>
  <si>
    <t>数量指标</t>
  </si>
  <si>
    <t>＞</t>
  </si>
  <si>
    <t/>
  </si>
  <si>
    <t>＜</t>
  </si>
  <si>
    <t>质量指标</t>
  </si>
  <si>
    <t>高考上线率</t>
  </si>
  <si>
    <t>≥</t>
  </si>
  <si>
    <t>95</t>
  </si>
  <si>
    <t>%</t>
  </si>
  <si>
    <t>98.07</t>
  </si>
  <si>
    <t>＜＝</t>
  </si>
  <si>
    <t>时效指标</t>
  </si>
  <si>
    <t>成本指标</t>
  </si>
  <si>
    <t>效益指标
（25分）</t>
  </si>
  <si>
    <t>经济效益
指标</t>
  </si>
  <si>
    <t>社会效益
指标</t>
  </si>
  <si>
    <t>教育教学的正常开展　</t>
  </si>
  <si>
    <t>办学能力明显提升</t>
  </si>
  <si>
    <t>开展正常</t>
  </si>
  <si>
    <t>生态效益
指标</t>
  </si>
  <si>
    <t>可持续
影响指标</t>
  </si>
  <si>
    <t>满意度指标
（25分）</t>
  </si>
  <si>
    <t>服务对象
满意度指标</t>
  </si>
  <si>
    <t>学生、教师满意度</t>
  </si>
  <si>
    <t>80</t>
  </si>
  <si>
    <t>其他需要说明的事项</t>
  </si>
  <si>
    <t>无</t>
  </si>
  <si>
    <t>总分</t>
  </si>
  <si>
    <t>备注：</t>
  </si>
  <si>
    <t>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</si>
  <si>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</si>
  <si>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</si>
  <si>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</si>
  <si>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</si>
  <si>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保山一中课后延时服务及假期托管经费</t>
  </si>
  <si>
    <t xml:space="preserve">    保山一中课后延时服务及假期托管经费，做好本部门人员、公用经费保障，按规定落实干部职工各项待遇，支持部门正常履职。</t>
  </si>
  <si>
    <t>发放人数</t>
  </si>
  <si>
    <t>538</t>
  </si>
  <si>
    <t>人(人次、家)</t>
  </si>
  <si>
    <t>245</t>
  </si>
  <si>
    <t>教学改善情况</t>
  </si>
  <si>
    <t>不断改善</t>
  </si>
  <si>
    <t>改善明显</t>
  </si>
  <si>
    <t>受益对象满意度</t>
  </si>
  <si>
    <t>85</t>
  </si>
  <si>
    <t>92</t>
  </si>
  <si>
    <t>引进优秀教师一次性工作生活补贴、安家补贴项目经费</t>
  </si>
  <si>
    <t xml:space="preserve">    2023年已引进4名优秀教师的一次性工作生活补贴、安家补贴经费。生活补贴10万*3人+安家补贴20万*1人＝50万。</t>
  </si>
  <si>
    <t>引进人数</t>
  </si>
  <si>
    <t>人</t>
  </si>
  <si>
    <t>提升办学能力</t>
  </si>
  <si>
    <t>不断提升</t>
  </si>
  <si>
    <t>本科上线率98.07</t>
  </si>
  <si>
    <t>引进教师满意度</t>
  </si>
  <si>
    <t>90</t>
  </si>
  <si>
    <t>保山一中老校区租赁相关税费项目经费</t>
  </si>
  <si>
    <t xml:space="preserve">    推动学校高质量发展。保障管理工作的高效推进，切实提升办学水平，改善办学条件项目，提供办学保障。</t>
  </si>
  <si>
    <t>用于税费金额</t>
  </si>
  <si>
    <t>330</t>
  </si>
  <si>
    <t>万元</t>
  </si>
  <si>
    <t>280</t>
  </si>
  <si>
    <t>教育教学的正常开展</t>
  </si>
  <si>
    <t>保山一中高中民族生补助经费</t>
  </si>
  <si>
    <t xml:space="preserve">    根据《中共保山市委 保山市人民政府关于加快保山教育高质量发展的意见》（保发〔2021〕14号）、民族生补助等规定，市级财政按5000元/生的标准补助，继续实施保山一中民族生补助资助。其中：高一50人、高二50人、高三50人，合计150人安排。</t>
  </si>
  <si>
    <t>产出指标
（30分）</t>
  </si>
  <si>
    <t>获补对象数</t>
  </si>
  <si>
    <t>150</t>
  </si>
  <si>
    <t>153</t>
  </si>
  <si>
    <t>效益指标
（30分）</t>
  </si>
  <si>
    <t>生活状况改善</t>
  </si>
  <si>
    <t>满意度指标
（30分）</t>
  </si>
  <si>
    <t>遗属补助经费</t>
  </si>
  <si>
    <t xml:space="preserve">    做好本部门人员、公用经费保障，按规定落实干部职工各项待遇，支持部门正常履职。</t>
  </si>
  <si>
    <t>救助对象人数（人次）</t>
  </si>
  <si>
    <t>人/人次</t>
  </si>
  <si>
    <t>生活状况改善明显</t>
  </si>
  <si>
    <t>救助对象满意度</t>
  </si>
  <si>
    <t>98</t>
  </si>
  <si>
    <t>保山一中公务用车购置经费</t>
  </si>
  <si>
    <t xml:space="preserve">    学校对教学教研进一步加强，学校师生对外交流研学等活动频率较高，每年教研组、备课组、年级组省内教学技能竞赛等活动20余次，初高学生参加省内科技创新等赛事10余次，邀请专家团队到校指导20余次，购置公务用车，保障外出培训及教育教学工作开展。</t>
  </si>
  <si>
    <t>购置设备数量</t>
  </si>
  <si>
    <t>辆</t>
  </si>
  <si>
    <t>教学质量不断提升</t>
  </si>
  <si>
    <t>提升明显</t>
  </si>
  <si>
    <t>保障外出培训、教学活动正常开展</t>
  </si>
  <si>
    <t>使用人员满意度</t>
  </si>
  <si>
    <t>保山一中110周年校庆活动经费</t>
  </si>
  <si>
    <t xml:space="preserve">    保山第一中学办学始于1913年，2023年学校迎来110周年校庆。经学校研究决定，于2023年12月30日举办110周年庆典活动。教育高质量发展背景下，为进一步彰显百年老校的办学历史，凝聚校友力量的需要。</t>
  </si>
  <si>
    <t>举办演出的场次</t>
  </si>
  <si>
    <t>场</t>
  </si>
  <si>
    <t>凝聚校友力量</t>
  </si>
  <si>
    <t>办学能力不断提升</t>
  </si>
  <si>
    <t>次</t>
  </si>
  <si>
    <t>社会公众满意度</t>
  </si>
  <si>
    <t>保山一中专项人才引进项目经费</t>
  </si>
  <si>
    <t xml:space="preserve">    保山一中专项引进人才团队6人相关补助，为学校“提振信心、提强队伍、提升管理、提优生源、提高质量”，促进学校提出的“一年转样、三年成样、五年榜样”目标的实现。</t>
  </si>
  <si>
    <t>引进人才数</t>
  </si>
  <si>
    <t>5人</t>
  </si>
  <si>
    <t>促进专业师资队伍建设　</t>
  </si>
  <si>
    <t>不断提升教研水平和教学质量　</t>
  </si>
  <si>
    <t>社会满意度</t>
  </si>
  <si>
    <t>支持保山一中教育高质量发展补助经费—教学楼照明改造项目经费</t>
  </si>
  <si>
    <t>照明灯</t>
  </si>
  <si>
    <t>1500</t>
  </si>
  <si>
    <t>台（套）</t>
  </si>
  <si>
    <t>1758</t>
  </si>
  <si>
    <t>设备采购经济性</t>
  </si>
  <si>
    <t>200</t>
  </si>
  <si>
    <t>189.54</t>
  </si>
  <si>
    <t>无固定收入已故离休干部配偶生活补助经费</t>
  </si>
  <si>
    <t xml:space="preserve">    发放无固定收入已故离休干部配偶1人生活补助经费。</t>
  </si>
  <si>
    <t>1人</t>
  </si>
  <si>
    <t>支持保山一中教育高质量发展补助经费—教学用便携式计算机采购项目经费</t>
  </si>
  <si>
    <t>500</t>
  </si>
  <si>
    <t>400</t>
  </si>
  <si>
    <t>260</t>
  </si>
  <si>
    <t>211.74</t>
  </si>
  <si>
    <t>科技馆免费开放中央补助项目（提前批）资金</t>
  </si>
  <si>
    <t xml:space="preserve">    项目资金用于学校科创中心科普项目，项目实施后使学生具备基本科学素质了解必要的科学技术知识，掌握基本的科学方法，树立科学思想，崇尚科学精神。教学模式创造性地运用到中小学生的创造力教育与核心素养培养中，锻炼学生所必须具备的最基本的科技与人文素养。</t>
  </si>
  <si>
    <t>流动科技馆巡展站点</t>
  </si>
  <si>
    <t>个</t>
  </si>
  <si>
    <t>科学素养</t>
  </si>
  <si>
    <t>学生素养不断增强</t>
  </si>
  <si>
    <t>学生及教师满意度</t>
  </si>
  <si>
    <t>2024年普通高中脱贫家庭子女生活费补助经费</t>
  </si>
  <si>
    <t xml:space="preserve">    目标1.各项省委省政府资助政策按规定得到落实
    目标2.满足家庭经济困难学生基本学习生活需要，实现不让一个学生因家庭经济困难而失学。
    目标3.加强监督资助资金的管理及使用。
    目标4.加大力度宣传资助政策体系，使这项惠民政策家喻户晓、深入人心。满意度≧85%。</t>
  </si>
  <si>
    <t>保山市本土人才培养学费补助经费</t>
  </si>
  <si>
    <t xml:space="preserve">    根据市委组织部审核提供《保山市2024年市直事业单位引进高层次人才信息表》和《保山市本土人才培养学费补助审批人员信息名册》。</t>
  </si>
  <si>
    <t>人才培养数</t>
  </si>
  <si>
    <t>教研水平和教学质量明显提高</t>
  </si>
  <si>
    <t>教师 满意度</t>
  </si>
  <si>
    <t>90%</t>
  </si>
  <si>
    <t>保山市省级人才发展专项教育人才项目培养经费</t>
  </si>
  <si>
    <t>组织培训期数</t>
  </si>
  <si>
    <t>参训人员满意度</t>
  </si>
  <si>
    <t>保山一中2023年第二批城乡义务教育补助中央资金</t>
  </si>
  <si>
    <t xml:space="preserve">    保山一中2023年第二批城乡义务教育补助中央资金。</t>
  </si>
  <si>
    <t>3107</t>
  </si>
  <si>
    <t>教学质量提升</t>
  </si>
  <si>
    <t>享受云南省政府特殊津贴奖励经费</t>
  </si>
  <si>
    <t xml:space="preserve">    享受云南省政府特殊津贴补助经费。</t>
  </si>
  <si>
    <t>政策知晓率</t>
  </si>
  <si>
    <t>100</t>
  </si>
  <si>
    <t>2023年度高层次人才特殊生活补贴经费</t>
  </si>
  <si>
    <t xml:space="preserve">    通过开展高层次人才特殊生活补贴发放工作，进一步激励和引导各类高层次人才创新创业创优，进一步在全社会营造尊知重才、见贤思齐的良好环境。</t>
  </si>
  <si>
    <t>1.00</t>
  </si>
  <si>
    <t>教学能力提高</t>
  </si>
  <si>
    <t>教学能力提高明显</t>
  </si>
  <si>
    <t>保山一中科技馆免费开放补助资金</t>
  </si>
  <si>
    <t xml:space="preserve">    保山一中科技馆免费开放补助资金。</t>
  </si>
  <si>
    <t>科技馆数量</t>
  </si>
  <si>
    <t>展览（展会）参加人次</t>
  </si>
  <si>
    <t>5000</t>
  </si>
  <si>
    <t>人次</t>
  </si>
  <si>
    <t>参会人员满意度</t>
  </si>
  <si>
    <t>保山市2024年第二批城乡义务教育补助经费市级资金</t>
  </si>
  <si>
    <t xml:space="preserve">    落实城乡统一、重在农村的义务教育经费保障机制。</t>
  </si>
  <si>
    <t>学生数</t>
  </si>
  <si>
    <t>教学质量状况改善</t>
  </si>
  <si>
    <t>2024年普通高中国家助学金第二批资金</t>
  </si>
  <si>
    <t xml:space="preserve">    高中及以上阶段各项国家资助政策按规定得到落实；满足家庭经济困难学生基本学习生活需要，学生和家长满意度不断提高。</t>
  </si>
  <si>
    <t>产出指标
（50分）</t>
  </si>
  <si>
    <t>258</t>
  </si>
  <si>
    <t>414</t>
  </si>
  <si>
    <t>发放及时率</t>
  </si>
  <si>
    <t>效益指标
（20分）</t>
  </si>
  <si>
    <t>生活条件改善明显</t>
  </si>
  <si>
    <t>满意度指标
（20分）</t>
  </si>
  <si>
    <t>2024年省管校用和组团式帮扶教师补助经费</t>
  </si>
  <si>
    <t xml:space="preserve">    2024年省管校用和组团式帮扶教师补助经费。</t>
  </si>
  <si>
    <t>保山市2024年第二批城乡义务教育公用经费省级资金</t>
  </si>
  <si>
    <t>教学状况改善</t>
  </si>
  <si>
    <t>教学状况改善明显</t>
  </si>
  <si>
    <t>保山市提前下达2025年城乡义务教育补助经费中央资金</t>
  </si>
  <si>
    <t xml:space="preserve">    目标1：落实城乡统一、重在农村的义务教育经费保障机制。
    目标2：落实乡村教师生活补助政策。
    目标3：实施农村义务教育学生家庭困难补助。</t>
  </si>
  <si>
    <t>保山市分成2023年体育彩票公益金—保山一中田径场改造费用补助经费</t>
  </si>
  <si>
    <t xml:space="preserve">    根据《云南省彩票公益金管理办法》，按照省委、省政府的重点工作部署，主要用于农村综合性活动场所建设，以改善贫困地区群众生活质量，增强贫困群众获得感，保障贫困地区群众充分从彩票公益金项目中受益。</t>
  </si>
  <si>
    <t>田径场建成情况</t>
  </si>
  <si>
    <t>1个</t>
  </si>
  <si>
    <t>综合使用率</t>
  </si>
  <si>
    <t>免费开发不低于300天</t>
  </si>
  <si>
    <t>受益人群满意度</t>
  </si>
  <si>
    <t>2024年学生资助中央直达资金—普通高中国家助学金经费</t>
  </si>
  <si>
    <t xml:space="preserve">    2024年学生资助中央直达资金—普通高中国家助学金经费。</t>
  </si>
  <si>
    <t>2000</t>
  </si>
  <si>
    <t>城乡义务教育补助经费省级资金</t>
  </si>
  <si>
    <t xml:space="preserve">    2023年城乡义务教育补助经费预算，用于保障学校正产运行及学生生活补助。</t>
  </si>
  <si>
    <t>800</t>
  </si>
  <si>
    <t>1147</t>
  </si>
  <si>
    <t>学校体育场管免费低收费开放专项经费</t>
  </si>
  <si>
    <t xml:space="preserve">    体育场馆免费或低收费开展基本公共体育服务项目所需支出，包括体育场馆日常维护、能源费用、公益性体育活动举办、设施设备更新、运营环境改善。</t>
  </si>
  <si>
    <t>全年开放天数</t>
  </si>
  <si>
    <t>天</t>
  </si>
  <si>
    <t>300</t>
  </si>
  <si>
    <t>免费开放天数</t>
  </si>
  <si>
    <t>接待对象的满意度</t>
  </si>
  <si>
    <t>2024年城乡义务教育补助经费第一批中央直达资金</t>
  </si>
  <si>
    <t xml:space="preserve">    2024年城乡义务教育补助经费第一批中央直达资金。</t>
  </si>
  <si>
    <t>3000</t>
  </si>
  <si>
    <t>保山市第二批城乡义教困难生活补助（省级）经费</t>
  </si>
  <si>
    <t xml:space="preserve">    保山市2023年第二批城乡义教困难生活补助（省级）经费。</t>
  </si>
  <si>
    <t>保山市学生资助省级直达资金</t>
  </si>
  <si>
    <t xml:space="preserve">    保山市2023年学生资助省级直达资金。</t>
  </si>
  <si>
    <t>700</t>
  </si>
  <si>
    <t>生活质量不断改善</t>
  </si>
  <si>
    <t>普通高中生均公用经费省级补助资金</t>
  </si>
  <si>
    <t xml:space="preserve">    普通高中生均公用经费省级补助资金。</t>
  </si>
  <si>
    <t>改善明细</t>
  </si>
  <si>
    <t>普通高中脱贫家庭子女生活补助省级经费</t>
  </si>
  <si>
    <t xml:space="preserve">    2023年普通高中脱贫家庭子女生活补助省级经费。</t>
  </si>
  <si>
    <t>70</t>
  </si>
  <si>
    <t>保山一中基础教育综合奖补资金—教师周转宿舍楼建设资金</t>
  </si>
  <si>
    <t xml:space="preserve">    保山一中基础教育综合奖补资金—教师周转宿舍楼建设资金。</t>
  </si>
  <si>
    <t>工程数量</t>
  </si>
  <si>
    <t>个/标段</t>
  </si>
  <si>
    <t>开展前期工作</t>
  </si>
  <si>
    <t>义务教育课后服务费项目资金</t>
  </si>
  <si>
    <t xml:space="preserve">    1.落实立德树人根本任务，促进学生全面成长成才。课程囊括艺术素质类、科技素质类、人文素质类，课程内容力求丰富多彩，提升 学生综合素养，德智体美劳全面发展。
    2.服务社会，做好基础教育事业，满足学生和家长的需要。</t>
  </si>
  <si>
    <t>学生每天参加
课后服务时长</t>
  </si>
  <si>
    <t>小时</t>
  </si>
  <si>
    <t>教育教学质量</t>
  </si>
  <si>
    <t>明显提升</t>
  </si>
  <si>
    <t>教育教学质量提升明显</t>
  </si>
  <si>
    <t>保山一中基础教育综合奖补资金—基础设施修缮及教学设备购置资金</t>
  </si>
  <si>
    <t xml:space="preserve">    保山一中基础教育综合奖补资金—基础设施修缮及教学设备购置资金。</t>
  </si>
  <si>
    <t>购置计划完成率</t>
  </si>
  <si>
    <t>办学条件状况改善</t>
  </si>
  <si>
    <t>93</t>
  </si>
  <si>
    <t>“兴保英才培养计划”教学名师专项培养经费</t>
  </si>
  <si>
    <t xml:space="preserve">    “兴保英才培养计划”教学名师专项培养经费。</t>
  </si>
  <si>
    <t>=</t>
  </si>
  <si>
    <t>2人</t>
  </si>
  <si>
    <t>＞＝</t>
  </si>
  <si>
    <t>教学能力能力提高</t>
  </si>
  <si>
    <t>教学能力能力提高明显</t>
  </si>
  <si>
    <t>5.全年预算数=年初预算数+调整预算（年度新增项目）。</t>
  </si>
  <si>
    <t>2024年普通高中脱贫家庭子女生活费补助市级经费</t>
  </si>
  <si>
    <t>保山市教师省管校用和组团式帮扶补助资金</t>
  </si>
  <si>
    <t xml:space="preserve">    保山市2023年教师省管校用和组团式帮扶补助资金。</t>
  </si>
  <si>
    <t>保障帮扶教师教育教学正常开展</t>
  </si>
  <si>
    <t>城乡义务教育公用经费提标省级配套资金</t>
  </si>
  <si>
    <t xml:space="preserve">    城乡义务教育公用经费提标省级配套资金。</t>
  </si>
  <si>
    <t>3103</t>
  </si>
  <si>
    <t>生产生活能力提高</t>
  </si>
  <si>
    <t>生活水平改明显</t>
  </si>
  <si>
    <t>保山一中科技馆免费开放中央补助资金</t>
  </si>
  <si>
    <t>科技馆</t>
  </si>
  <si>
    <t>2023年提前下达城乡义务教育补助经费中央直达资金</t>
  </si>
  <si>
    <t xml:space="preserve">    2023年提前下达城乡义务教育补助经费中央直达资金。</t>
  </si>
  <si>
    <t>初中学生</t>
  </si>
  <si>
    <t>3269</t>
  </si>
  <si>
    <t>教学质量不断改善</t>
  </si>
  <si>
    <t>2023年普通高中学生资助中央直达资金</t>
  </si>
  <si>
    <t xml:space="preserve">    2023年普通高中学生资助中央直达资金。</t>
  </si>
  <si>
    <t>162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</si>
</sst>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_ * #,##0.00_ ;_ * \-#,##0.00_ ;_ * &quot;&quot;??_ ;_ @_ "/>
    <numFmt numFmtId="178" formatCode="0_ ;[Red]\-0\ "/>
    <numFmt numFmtId="179" formatCode="0.00_ ;[Red]\-0.00\ "/>
  </numFmts>
  <fonts count="38">
    <font>
      <sz val="11"/>
      <color indexed="8"/>
      <name val="宋体"/>
      <charset val="134"/>
      <scheme val="minor"/>
    </font>
    <font>
      <sz val="12"/>
      <color indexed="8"/>
      <name val="宋体"/>
      <charset val="134"/>
    </font>
    <font>
      <sz val="12"/>
      <color indexed="8"/>
      <name val="Arial"/>
      <charset val="134"/>
    </font>
    <font>
      <sz val="11"/>
      <color indexed="8"/>
      <name val="宋体"/>
      <charset val="134"/>
    </font>
    <font>
      <sz val="11"/>
      <name val="宋体"/>
      <charset val="134"/>
    </font>
    <font>
      <sz val="22"/>
      <color indexed="8"/>
      <name val="宋体"/>
      <charset val="134"/>
      <scheme val="major"/>
    </font>
    <font>
      <sz val="11"/>
      <name val="宋体"/>
      <charset val="134"/>
      <scheme val="minor"/>
    </font>
    <font>
      <sz val="10"/>
      <name val="宋体"/>
      <charset val="134"/>
      <scheme val="minor"/>
    </font>
    <font>
      <sz val="12"/>
      <name val="宋体"/>
      <charset val="134"/>
    </font>
    <font>
      <sz val="22"/>
      <color indexed="8"/>
      <name val="宋体"/>
      <charset val="134"/>
    </font>
    <font>
      <sz val="12"/>
      <color indexed="8"/>
      <name val="Arial"/>
      <charset val="0"/>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5" borderId="13" applyNumberFormat="0" applyAlignment="0" applyProtection="0">
      <alignment vertical="center"/>
    </xf>
    <xf numFmtId="0" fontId="27" fillId="6" borderId="14" applyNumberFormat="0" applyAlignment="0" applyProtection="0">
      <alignment vertical="center"/>
    </xf>
    <xf numFmtId="0" fontId="28" fillId="6" borderId="13" applyNumberFormat="0" applyAlignment="0" applyProtection="0">
      <alignment vertical="center"/>
    </xf>
    <xf numFmtId="0" fontId="29" fillId="7"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8" fillId="0" borderId="0"/>
    <xf numFmtId="0" fontId="37" fillId="0" borderId="0"/>
    <xf numFmtId="0" fontId="8" fillId="0" borderId="0">
      <alignment vertical="center"/>
    </xf>
    <xf numFmtId="0" fontId="8" fillId="0" borderId="0"/>
    <xf numFmtId="0" fontId="8" fillId="0" borderId="0"/>
  </cellStyleXfs>
  <cellXfs count="82">
    <xf numFmtId="0" fontId="0" fillId="0" borderId="0" xfId="0" applyFont="1">
      <alignment vertical="center"/>
    </xf>
    <xf numFmtId="0" fontId="1" fillId="0" borderId="0" xfId="51" applyFont="1" applyFill="1" applyBorder="1" applyAlignment="1"/>
    <xf numFmtId="0" fontId="2" fillId="0" borderId="0" xfId="50" applyFont="1" applyFill="1" applyAlignment="1">
      <alignment vertical="center"/>
    </xf>
    <xf numFmtId="0" fontId="3" fillId="0" borderId="0" xfId="51" applyFont="1" applyFill="1" applyBorder="1" applyAlignment="1">
      <alignment vertical="center"/>
    </xf>
    <xf numFmtId="0" fontId="3" fillId="0" borderId="0" xfId="51" applyFont="1" applyFill="1" applyBorder="1" applyAlignment="1"/>
    <xf numFmtId="0" fontId="3" fillId="0" borderId="0" xfId="51" applyFont="1" applyFill="1" applyBorder="1" applyAlignment="1">
      <alignment horizontal="center"/>
    </xf>
    <xf numFmtId="0" fontId="4" fillId="0" borderId="0" xfId="52" applyFont="1" applyAlignment="1">
      <alignment wrapText="1"/>
    </xf>
    <xf numFmtId="0" fontId="1" fillId="0" borderId="0" xfId="51" applyFont="1" applyFill="1" applyBorder="1" applyAlignment="1">
      <alignment wrapText="1"/>
    </xf>
    <xf numFmtId="0" fontId="1" fillId="0" borderId="0" xfId="51" applyFont="1" applyFill="1" applyBorder="1" applyAlignment="1">
      <alignment horizontal="center" vertical="center"/>
    </xf>
    <xf numFmtId="0" fontId="5" fillId="0" borderId="0" xfId="51" applyFont="1" applyFill="1" applyBorder="1" applyAlignment="1">
      <alignment horizontal="center" vertical="center"/>
    </xf>
    <xf numFmtId="0" fontId="5" fillId="0" borderId="0" xfId="51" applyFont="1" applyFill="1" applyBorder="1" applyAlignment="1">
      <alignment horizontal="center" vertical="center" wrapText="1"/>
    </xf>
    <xf numFmtId="0" fontId="1" fillId="0" borderId="0" xfId="50" applyFont="1" applyFill="1" applyAlignment="1">
      <alignment vertical="center"/>
    </xf>
    <xf numFmtId="0" fontId="2" fillId="0" borderId="0" xfId="50" applyFont="1" applyFill="1" applyAlignment="1">
      <alignment vertical="center" wrapText="1"/>
    </xf>
    <xf numFmtId="0" fontId="3" fillId="0" borderId="1" xfId="51" applyFont="1" applyFill="1" applyBorder="1" applyAlignment="1">
      <alignment horizontal="center" vertical="center"/>
    </xf>
    <xf numFmtId="49" fontId="3" fillId="0" borderId="1" xfId="51" applyNumberFormat="1" applyFont="1" applyFill="1" applyBorder="1" applyAlignment="1">
      <alignment horizontal="center" vertical="center"/>
    </xf>
    <xf numFmtId="49" fontId="3" fillId="0" borderId="1" xfId="51"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0" fillId="0" borderId="1" xfId="53" applyFont="1" applyFill="1" applyBorder="1" applyAlignment="1">
      <alignment vertical="center" wrapText="1"/>
    </xf>
    <xf numFmtId="176" fontId="3" fillId="0" borderId="1" xfId="51" applyNumberFormat="1" applyFont="1" applyFill="1" applyBorder="1" applyAlignment="1">
      <alignment horizontal="center" vertical="center"/>
    </xf>
    <xf numFmtId="176" fontId="3" fillId="0" borderId="1" xfId="51" applyNumberFormat="1" applyFont="1" applyFill="1" applyBorder="1" applyAlignment="1">
      <alignment horizontal="center" vertical="center" wrapText="1"/>
    </xf>
    <xf numFmtId="177" fontId="3" fillId="0" borderId="1" xfId="51" applyNumberFormat="1" applyFont="1" applyFill="1" applyBorder="1" applyAlignment="1">
      <alignment horizontal="center" vertical="center"/>
    </xf>
    <xf numFmtId="0" fontId="3" fillId="0" borderId="1" xfId="51" applyNumberFormat="1" applyFont="1" applyFill="1" applyBorder="1" applyAlignment="1">
      <alignment horizontal="left" vertical="center" wrapText="1"/>
    </xf>
    <xf numFmtId="0" fontId="3" fillId="0" borderId="2" xfId="51" applyFont="1" applyFill="1" applyBorder="1" applyAlignment="1">
      <alignment horizontal="center" vertical="center"/>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xf>
    <xf numFmtId="0" fontId="6" fillId="0" borderId="1" xfId="53"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7" fillId="0" borderId="1" xfId="52" applyFont="1" applyBorder="1" applyAlignment="1">
      <alignment horizontal="left" vertical="center" wrapText="1"/>
    </xf>
    <xf numFmtId="0" fontId="1" fillId="0" borderId="0" xfId="50" applyFont="1" applyFill="1" applyAlignment="1">
      <alignment horizontal="right" vertical="center"/>
    </xf>
    <xf numFmtId="0" fontId="3" fillId="0" borderId="1" xfId="51" applyNumberFormat="1" applyFont="1" applyFill="1" applyBorder="1" applyAlignment="1">
      <alignment horizontal="center" vertical="center"/>
    </xf>
    <xf numFmtId="10" fontId="3" fillId="0" borderId="1" xfId="51" applyNumberFormat="1" applyFont="1" applyFill="1" applyBorder="1" applyAlignment="1">
      <alignment horizontal="center" vertical="center"/>
    </xf>
    <xf numFmtId="178" fontId="3" fillId="0" borderId="1" xfId="51" applyNumberFormat="1" applyFont="1" applyFill="1" applyBorder="1" applyAlignment="1">
      <alignment horizontal="center" vertical="center"/>
    </xf>
    <xf numFmtId="0" fontId="3" fillId="0" borderId="5" xfId="51" applyFont="1" applyFill="1" applyBorder="1" applyAlignment="1">
      <alignment horizontal="center" vertical="center" wrapText="1"/>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8" xfId="51" applyFont="1" applyFill="1" applyBorder="1" applyAlignment="1">
      <alignment horizontal="center" vertical="center" wrapText="1"/>
    </xf>
    <xf numFmtId="179" fontId="3" fillId="0" borderId="2" xfId="51" applyNumberFormat="1" applyFont="1" applyFill="1" applyBorder="1" applyAlignment="1">
      <alignment horizontal="left" vertical="center" wrapText="1"/>
    </xf>
    <xf numFmtId="179" fontId="3" fillId="0" borderId="4" xfId="51" applyNumberFormat="1" applyFont="1" applyFill="1" applyBorder="1" applyAlignment="1">
      <alignment horizontal="left" vertical="center" wrapText="1"/>
    </xf>
    <xf numFmtId="179" fontId="3" fillId="0" borderId="1" xfId="51" applyNumberFormat="1" applyFont="1" applyFill="1" applyBorder="1" applyAlignment="1">
      <alignment horizontal="left" vertical="center" wrapText="1"/>
    </xf>
    <xf numFmtId="179" fontId="3" fillId="0" borderId="1" xfId="51" applyNumberFormat="1" applyFont="1" applyFill="1" applyBorder="1" applyAlignment="1">
      <alignment horizontal="center" vertical="center"/>
    </xf>
    <xf numFmtId="0" fontId="3" fillId="0" borderId="1" xfId="51" applyNumberFormat="1" applyFont="1" applyFill="1" applyBorder="1" applyAlignment="1">
      <alignment horizontal="center" vertical="center" wrapText="1"/>
    </xf>
    <xf numFmtId="0" fontId="3" fillId="0" borderId="0" xfId="51" applyFont="1" applyFill="1" applyBorder="1" applyAlignment="1">
      <alignment horizontal="center" vertical="center"/>
    </xf>
    <xf numFmtId="0" fontId="8" fillId="0" borderId="0" xfId="0" applyFont="1" applyFill="1" applyBorder="1" applyAlignment="1"/>
    <xf numFmtId="0" fontId="8" fillId="0" borderId="0" xfId="0" applyFont="1" applyFill="1" applyBorder="1" applyAlignment="1">
      <alignment wrapText="1"/>
    </xf>
    <xf numFmtId="0" fontId="8" fillId="0" borderId="0" xfId="49" applyFill="1" applyAlignment="1">
      <alignment vertical="center"/>
    </xf>
    <xf numFmtId="0" fontId="9" fillId="0" borderId="0" xfId="0" applyFont="1" applyFill="1" applyBorder="1" applyAlignment="1">
      <alignment horizontal="center"/>
    </xf>
    <xf numFmtId="0" fontId="10" fillId="0" borderId="0" xfId="0" applyFont="1" applyFill="1" applyBorder="1" applyAlignment="1"/>
    <xf numFmtId="0" fontId="1" fillId="0" borderId="0" xfId="0" applyFont="1" applyFill="1" applyBorder="1" applyAlignment="1"/>
    <xf numFmtId="0" fontId="1" fillId="0" borderId="0" xfId="0" applyFont="1" applyFill="1" applyBorder="1" applyAlignment="1">
      <alignment horizontal="center" wrapText="1"/>
    </xf>
    <xf numFmtId="0" fontId="1" fillId="0" borderId="0" xfId="0" applyFont="1" applyFill="1" applyBorder="1" applyAlignment="1">
      <alignment horizontal="center"/>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3"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shrinkToFit="1"/>
    </xf>
    <xf numFmtId="0" fontId="1" fillId="0" borderId="0" xfId="0" applyFont="1" applyFill="1" applyBorder="1" applyAlignment="1">
      <alignment horizontal="right"/>
    </xf>
    <xf numFmtId="0" fontId="11" fillId="0" borderId="0" xfId="0" applyFont="1" applyAlignment="1">
      <alignment horizontal="center" vertical="center"/>
    </xf>
    <xf numFmtId="0" fontId="12" fillId="0" borderId="0" xfId="0" applyFont="1" applyAlignment="1"/>
    <xf numFmtId="0" fontId="13" fillId="2" borderId="9" xfId="0" applyNumberFormat="1" applyFont="1" applyFill="1" applyBorder="1" applyAlignment="1">
      <alignment horizontal="center" vertical="center"/>
    </xf>
    <xf numFmtId="0" fontId="13" fillId="2" borderId="9" xfId="0" applyNumberFormat="1" applyFont="1" applyFill="1" applyBorder="1" applyAlignment="1">
      <alignment horizontal="left" vertical="center"/>
    </xf>
    <xf numFmtId="4" fontId="13" fillId="2" borderId="9" xfId="0" applyNumberFormat="1" applyFont="1" applyFill="1" applyBorder="1" applyAlignment="1">
      <alignment horizontal="right" vertical="center"/>
    </xf>
    <xf numFmtId="3" fontId="13" fillId="2" borderId="9" xfId="0" applyNumberFormat="1" applyFont="1" applyFill="1" applyBorder="1" applyAlignment="1">
      <alignment horizontal="right" vertical="center"/>
    </xf>
    <xf numFmtId="0" fontId="13" fillId="2" borderId="9"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8" fillId="0" borderId="0" xfId="0" applyFont="1" applyAlignment="1"/>
    <xf numFmtId="0" fontId="13" fillId="3" borderId="9" xfId="0" applyNumberFormat="1" applyFont="1" applyFill="1" applyBorder="1" applyAlignment="1">
      <alignment horizontal="center" vertical="center" wrapText="1"/>
    </xf>
    <xf numFmtId="0" fontId="13" fillId="3" borderId="9" xfId="0" applyNumberFormat="1" applyFont="1" applyFill="1" applyBorder="1" applyAlignment="1">
      <alignment horizontal="center" vertical="center"/>
    </xf>
    <xf numFmtId="0" fontId="0" fillId="0" borderId="0" xfId="0" applyFont="1" applyFill="1" applyAlignment="1">
      <alignment vertical="center"/>
    </xf>
    <xf numFmtId="0" fontId="13" fillId="0" borderId="9"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xf>
    <xf numFmtId="4" fontId="13" fillId="0" borderId="9" xfId="0" applyNumberFormat="1" applyFont="1" applyFill="1" applyBorder="1" applyAlignment="1">
      <alignment horizontal="right" vertical="center"/>
    </xf>
    <xf numFmtId="0" fontId="13" fillId="0" borderId="9" xfId="0" applyNumberFormat="1" applyFont="1" applyFill="1" applyBorder="1" applyAlignment="1">
      <alignment horizontal="left" vertical="center"/>
    </xf>
    <xf numFmtId="0" fontId="13" fillId="3" borderId="9" xfId="0" applyNumberFormat="1" applyFont="1" applyFill="1" applyBorder="1" applyAlignment="1">
      <alignment horizontal="left" vertical="center"/>
    </xf>
    <xf numFmtId="0" fontId="16" fillId="2" borderId="9" xfId="0" applyNumberFormat="1" applyFont="1" applyFill="1" applyBorder="1" applyAlignment="1">
      <alignment horizontal="right" vertical="center"/>
    </xf>
    <xf numFmtId="0" fontId="13" fillId="2" borderId="9" xfId="0" applyNumberFormat="1" applyFont="1" applyFill="1" applyBorder="1" applyAlignment="1">
      <alignment horizontal="right" vertical="center"/>
    </xf>
    <xf numFmtId="4" fontId="16" fillId="2" borderId="9" xfId="0" applyNumberFormat="1" applyFont="1" applyFill="1" applyBorder="1" applyAlignment="1">
      <alignment horizontal="right" vertical="center"/>
    </xf>
    <xf numFmtId="4" fontId="13" fillId="3" borderId="9" xfId="0" applyNumberFormat="1" applyFont="1" applyFill="1" applyBorder="1" applyAlignment="1">
      <alignment horizontal="center" vertical="center"/>
    </xf>
    <xf numFmtId="4" fontId="13" fillId="2" borderId="9" xfId="0" applyNumberFormat="1" applyFont="1" applyFill="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4" xfId="50"/>
    <cellStyle name="常规 6" xfId="51"/>
    <cellStyle name="常规 2 2" xfId="52"/>
    <cellStyle name="常规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sharedStrings" Target="sharedStrings.xml"/><Relationship Id="rId57" Type="http://schemas.openxmlformats.org/officeDocument/2006/relationships/theme" Target="theme/theme1.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1" activePane="bottomLeft" state="frozen"/>
      <selection/>
      <selection pane="bottomLeft" activeCell="A50" sqref="A50"/>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67" t="s">
        <v>0</v>
      </c>
    </row>
    <row r="2" ht="14.25" spans="6:6">
      <c r="F2" s="68" t="s">
        <v>1</v>
      </c>
    </row>
    <row r="3" ht="14.25" spans="1:6">
      <c r="A3" s="68" t="s">
        <v>2</v>
      </c>
      <c r="F3" s="68" t="s">
        <v>3</v>
      </c>
    </row>
    <row r="4" ht="19.5" customHeight="1" spans="1:6">
      <c r="A4" s="70" t="s">
        <v>4</v>
      </c>
      <c r="B4" s="70"/>
      <c r="C4" s="70"/>
      <c r="D4" s="70" t="s">
        <v>5</v>
      </c>
      <c r="E4" s="70"/>
      <c r="F4" s="70"/>
    </row>
    <row r="5" ht="19.5" customHeight="1" spans="1:6">
      <c r="A5" s="70" t="s">
        <v>6</v>
      </c>
      <c r="B5" s="70" t="s">
        <v>7</v>
      </c>
      <c r="C5" s="70" t="s">
        <v>8</v>
      </c>
      <c r="D5" s="70" t="s">
        <v>9</v>
      </c>
      <c r="E5" s="70" t="s">
        <v>7</v>
      </c>
      <c r="F5" s="70" t="s">
        <v>8</v>
      </c>
    </row>
    <row r="6" ht="19.5" customHeight="1" spans="1:6">
      <c r="A6" s="70" t="s">
        <v>10</v>
      </c>
      <c r="B6" s="70"/>
      <c r="C6" s="70" t="s">
        <v>11</v>
      </c>
      <c r="D6" s="70" t="s">
        <v>10</v>
      </c>
      <c r="E6" s="70"/>
      <c r="F6" s="70" t="s">
        <v>12</v>
      </c>
    </row>
    <row r="7" ht="19.5" customHeight="1" spans="1:6">
      <c r="A7" s="76" t="s">
        <v>13</v>
      </c>
      <c r="B7" s="70" t="s">
        <v>11</v>
      </c>
      <c r="C7" s="63">
        <v>113802984.08</v>
      </c>
      <c r="D7" s="76" t="s">
        <v>14</v>
      </c>
      <c r="E7" s="70" t="s">
        <v>15</v>
      </c>
      <c r="F7" s="63">
        <v>60000</v>
      </c>
    </row>
    <row r="8" ht="19.5" customHeight="1" spans="1:6">
      <c r="A8" s="76" t="s">
        <v>16</v>
      </c>
      <c r="B8" s="70" t="s">
        <v>12</v>
      </c>
      <c r="C8" s="63">
        <v>1449926</v>
      </c>
      <c r="D8" s="76" t="s">
        <v>17</v>
      </c>
      <c r="E8" s="70" t="s">
        <v>18</v>
      </c>
      <c r="F8" s="63">
        <v>0</v>
      </c>
    </row>
    <row r="9" ht="19.5" customHeight="1" spans="1:6">
      <c r="A9" s="76" t="s">
        <v>19</v>
      </c>
      <c r="B9" s="70" t="s">
        <v>20</v>
      </c>
      <c r="C9" s="63">
        <v>0</v>
      </c>
      <c r="D9" s="76" t="s">
        <v>21</v>
      </c>
      <c r="E9" s="70" t="s">
        <v>22</v>
      </c>
      <c r="F9" s="63">
        <v>0</v>
      </c>
    </row>
    <row r="10" ht="19.5" customHeight="1" spans="1:6">
      <c r="A10" s="76" t="s">
        <v>23</v>
      </c>
      <c r="B10" s="70" t="s">
        <v>24</v>
      </c>
      <c r="C10" s="63">
        <v>0</v>
      </c>
      <c r="D10" s="76" t="s">
        <v>25</v>
      </c>
      <c r="E10" s="70" t="s">
        <v>26</v>
      </c>
      <c r="F10" s="63">
        <v>0</v>
      </c>
    </row>
    <row r="11" ht="19.5" customHeight="1" spans="1:6">
      <c r="A11" s="76" t="s">
        <v>27</v>
      </c>
      <c r="B11" s="70" t="s">
        <v>28</v>
      </c>
      <c r="C11" s="63">
        <v>4097834.94</v>
      </c>
      <c r="D11" s="76" t="s">
        <v>29</v>
      </c>
      <c r="E11" s="70" t="s">
        <v>30</v>
      </c>
      <c r="F11" s="63">
        <v>102987362.26</v>
      </c>
    </row>
    <row r="12" ht="19.5" customHeight="1" spans="1:6">
      <c r="A12" s="76" t="s">
        <v>31</v>
      </c>
      <c r="B12" s="70" t="s">
        <v>32</v>
      </c>
      <c r="C12" s="63">
        <v>0</v>
      </c>
      <c r="D12" s="76" t="s">
        <v>33</v>
      </c>
      <c r="E12" s="70" t="s">
        <v>34</v>
      </c>
      <c r="F12" s="63">
        <v>692492.51</v>
      </c>
    </row>
    <row r="13" ht="19.5" customHeight="1" spans="1:6">
      <c r="A13" s="76" t="s">
        <v>35</v>
      </c>
      <c r="B13" s="70" t="s">
        <v>36</v>
      </c>
      <c r="C13" s="63">
        <v>0</v>
      </c>
      <c r="D13" s="76" t="s">
        <v>37</v>
      </c>
      <c r="E13" s="70" t="s">
        <v>38</v>
      </c>
      <c r="F13" s="63">
        <v>0</v>
      </c>
    </row>
    <row r="14" ht="19.5" customHeight="1" spans="1:6">
      <c r="A14" s="76" t="s">
        <v>39</v>
      </c>
      <c r="B14" s="70" t="s">
        <v>40</v>
      </c>
      <c r="C14" s="63">
        <v>5273877.3</v>
      </c>
      <c r="D14" s="76" t="s">
        <v>41</v>
      </c>
      <c r="E14" s="70" t="s">
        <v>42</v>
      </c>
      <c r="F14" s="63">
        <v>11461673.97</v>
      </c>
    </row>
    <row r="15" ht="19.5" customHeight="1" spans="1:6">
      <c r="A15" s="76"/>
      <c r="B15" s="70" t="s">
        <v>43</v>
      </c>
      <c r="C15" s="78"/>
      <c r="D15" s="76" t="s">
        <v>44</v>
      </c>
      <c r="E15" s="70" t="s">
        <v>45</v>
      </c>
      <c r="F15" s="63">
        <v>6744806.56</v>
      </c>
    </row>
    <row r="16" ht="19.5" customHeight="1" spans="1:6">
      <c r="A16" s="76"/>
      <c r="B16" s="70" t="s">
        <v>46</v>
      </c>
      <c r="C16" s="78"/>
      <c r="D16" s="76" t="s">
        <v>47</v>
      </c>
      <c r="E16" s="70" t="s">
        <v>48</v>
      </c>
      <c r="F16" s="63">
        <v>0</v>
      </c>
    </row>
    <row r="17" ht="19.5" customHeight="1" spans="1:6">
      <c r="A17" s="76"/>
      <c r="B17" s="70" t="s">
        <v>49</v>
      </c>
      <c r="C17" s="78"/>
      <c r="D17" s="76" t="s">
        <v>50</v>
      </c>
      <c r="E17" s="70" t="s">
        <v>51</v>
      </c>
      <c r="F17" s="63">
        <v>0</v>
      </c>
    </row>
    <row r="18" ht="19.5" customHeight="1" spans="1:6">
      <c r="A18" s="76"/>
      <c r="B18" s="70" t="s">
        <v>52</v>
      </c>
      <c r="C18" s="78"/>
      <c r="D18" s="76" t="s">
        <v>53</v>
      </c>
      <c r="E18" s="70" t="s">
        <v>54</v>
      </c>
      <c r="F18" s="63">
        <v>0</v>
      </c>
    </row>
    <row r="19" ht="19.5" customHeight="1" spans="1:6">
      <c r="A19" s="76"/>
      <c r="B19" s="70" t="s">
        <v>55</v>
      </c>
      <c r="C19" s="78"/>
      <c r="D19" s="76" t="s">
        <v>56</v>
      </c>
      <c r="E19" s="70" t="s">
        <v>57</v>
      </c>
      <c r="F19" s="63">
        <v>0</v>
      </c>
    </row>
    <row r="20" ht="19.5" customHeight="1" spans="1:6">
      <c r="A20" s="76"/>
      <c r="B20" s="70" t="s">
        <v>58</v>
      </c>
      <c r="C20" s="78"/>
      <c r="D20" s="76" t="s">
        <v>59</v>
      </c>
      <c r="E20" s="70" t="s">
        <v>60</v>
      </c>
      <c r="F20" s="63">
        <v>0</v>
      </c>
    </row>
    <row r="21" ht="19.5" customHeight="1" spans="1:6">
      <c r="A21" s="76"/>
      <c r="B21" s="70" t="s">
        <v>61</v>
      </c>
      <c r="C21" s="78"/>
      <c r="D21" s="76" t="s">
        <v>62</v>
      </c>
      <c r="E21" s="70" t="s">
        <v>63</v>
      </c>
      <c r="F21" s="63">
        <v>0</v>
      </c>
    </row>
    <row r="22" ht="19.5" customHeight="1" spans="1:6">
      <c r="A22" s="76"/>
      <c r="B22" s="70" t="s">
        <v>64</v>
      </c>
      <c r="C22" s="78"/>
      <c r="D22" s="76" t="s">
        <v>65</v>
      </c>
      <c r="E22" s="70" t="s">
        <v>66</v>
      </c>
      <c r="F22" s="63">
        <v>0</v>
      </c>
    </row>
    <row r="23" ht="19.5" customHeight="1" spans="1:6">
      <c r="A23" s="76"/>
      <c r="B23" s="70" t="s">
        <v>67</v>
      </c>
      <c r="C23" s="78"/>
      <c r="D23" s="76" t="s">
        <v>68</v>
      </c>
      <c r="E23" s="70" t="s">
        <v>69</v>
      </c>
      <c r="F23" s="63">
        <v>0</v>
      </c>
    </row>
    <row r="24" ht="19.5" customHeight="1" spans="1:6">
      <c r="A24" s="76"/>
      <c r="B24" s="70" t="s">
        <v>70</v>
      </c>
      <c r="C24" s="78"/>
      <c r="D24" s="76" t="s">
        <v>71</v>
      </c>
      <c r="E24" s="70" t="s">
        <v>72</v>
      </c>
      <c r="F24" s="63">
        <v>0</v>
      </c>
    </row>
    <row r="25" ht="19.5" customHeight="1" spans="1:6">
      <c r="A25" s="76"/>
      <c r="B25" s="70" t="s">
        <v>73</v>
      </c>
      <c r="C25" s="78"/>
      <c r="D25" s="76" t="s">
        <v>74</v>
      </c>
      <c r="E25" s="70" t="s">
        <v>75</v>
      </c>
      <c r="F25" s="63">
        <v>428109.62</v>
      </c>
    </row>
    <row r="26" ht="19.5" customHeight="1" spans="1:6">
      <c r="A26" s="76"/>
      <c r="B26" s="70" t="s">
        <v>76</v>
      </c>
      <c r="C26" s="78"/>
      <c r="D26" s="76" t="s">
        <v>77</v>
      </c>
      <c r="E26" s="70" t="s">
        <v>78</v>
      </c>
      <c r="F26" s="63">
        <v>0</v>
      </c>
    </row>
    <row r="27" ht="19.5" customHeight="1" spans="1:6">
      <c r="A27" s="76"/>
      <c r="B27" s="70" t="s">
        <v>79</v>
      </c>
      <c r="C27" s="78"/>
      <c r="D27" s="76" t="s">
        <v>80</v>
      </c>
      <c r="E27" s="70" t="s">
        <v>81</v>
      </c>
      <c r="F27" s="63">
        <v>0</v>
      </c>
    </row>
    <row r="28" ht="19.5" customHeight="1" spans="1:6">
      <c r="A28" s="76"/>
      <c r="B28" s="70" t="s">
        <v>82</v>
      </c>
      <c r="C28" s="78"/>
      <c r="D28" s="76" t="s">
        <v>83</v>
      </c>
      <c r="E28" s="70" t="s">
        <v>84</v>
      </c>
      <c r="F28" s="63">
        <v>0</v>
      </c>
    </row>
    <row r="29" ht="19.5" customHeight="1" spans="1:6">
      <c r="A29" s="76"/>
      <c r="B29" s="70" t="s">
        <v>85</v>
      </c>
      <c r="C29" s="78"/>
      <c r="D29" s="76" t="s">
        <v>86</v>
      </c>
      <c r="E29" s="70" t="s">
        <v>87</v>
      </c>
      <c r="F29" s="63">
        <v>1449926</v>
      </c>
    </row>
    <row r="30" ht="19.5" customHeight="1" spans="1:6">
      <c r="A30" s="70"/>
      <c r="B30" s="70" t="s">
        <v>88</v>
      </c>
      <c r="C30" s="78"/>
      <c r="D30" s="76" t="s">
        <v>89</v>
      </c>
      <c r="E30" s="70" t="s">
        <v>90</v>
      </c>
      <c r="F30" s="63">
        <v>0</v>
      </c>
    </row>
    <row r="31" ht="19.5" customHeight="1" spans="1:6">
      <c r="A31" s="70"/>
      <c r="B31" s="70" t="s">
        <v>91</v>
      </c>
      <c r="C31" s="78"/>
      <c r="D31" s="76" t="s">
        <v>92</v>
      </c>
      <c r="E31" s="70" t="s">
        <v>93</v>
      </c>
      <c r="F31" s="63">
        <v>0</v>
      </c>
    </row>
    <row r="32" ht="19.5" customHeight="1" spans="1:6">
      <c r="A32" s="70"/>
      <c r="B32" s="70" t="s">
        <v>94</v>
      </c>
      <c r="C32" s="78"/>
      <c r="D32" s="76" t="s">
        <v>95</v>
      </c>
      <c r="E32" s="70" t="s">
        <v>96</v>
      </c>
      <c r="F32" s="63">
        <v>0</v>
      </c>
    </row>
    <row r="33" ht="19.5" customHeight="1" spans="1:6">
      <c r="A33" s="70" t="s">
        <v>97</v>
      </c>
      <c r="B33" s="70" t="s">
        <v>98</v>
      </c>
      <c r="C33" s="63">
        <v>124624622.32</v>
      </c>
      <c r="D33" s="70" t="s">
        <v>99</v>
      </c>
      <c r="E33" s="70" t="s">
        <v>100</v>
      </c>
      <c r="F33" s="63">
        <v>123824370.92</v>
      </c>
    </row>
    <row r="34" ht="19.5" customHeight="1" spans="1:6">
      <c r="A34" s="70" t="s">
        <v>101</v>
      </c>
      <c r="B34" s="70" t="s">
        <v>102</v>
      </c>
      <c r="C34" s="63">
        <v>0</v>
      </c>
      <c r="D34" s="76" t="s">
        <v>103</v>
      </c>
      <c r="E34" s="70" t="s">
        <v>104</v>
      </c>
      <c r="F34" s="63">
        <v>0</v>
      </c>
    </row>
    <row r="35" ht="19.5" customHeight="1" spans="1:6">
      <c r="A35" s="70" t="s">
        <v>105</v>
      </c>
      <c r="B35" s="70" t="s">
        <v>106</v>
      </c>
      <c r="C35" s="63">
        <v>947652</v>
      </c>
      <c r="D35" s="76" t="s">
        <v>107</v>
      </c>
      <c r="E35" s="70" t="s">
        <v>108</v>
      </c>
      <c r="F35" s="63">
        <v>1747903.4</v>
      </c>
    </row>
    <row r="36" ht="19.5" customHeight="1" spans="1:6">
      <c r="A36" s="70" t="s">
        <v>109</v>
      </c>
      <c r="B36" s="70" t="s">
        <v>110</v>
      </c>
      <c r="C36" s="63">
        <v>125572274.32</v>
      </c>
      <c r="D36" s="70" t="s">
        <v>109</v>
      </c>
      <c r="E36" s="70" t="s">
        <v>111</v>
      </c>
      <c r="F36" s="63">
        <v>125572274.32</v>
      </c>
    </row>
    <row r="37" ht="19.5" customHeight="1" spans="1:6">
      <c r="A37" s="62" t="s">
        <v>112</v>
      </c>
      <c r="B37" s="62"/>
      <c r="C37" s="62"/>
      <c r="D37" s="62"/>
      <c r="E37" s="62"/>
      <c r="F37" s="6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59" t="s">
        <v>430</v>
      </c>
    </row>
    <row r="2" spans="5:5">
      <c r="E2" s="60" t="s">
        <v>431</v>
      </c>
    </row>
    <row r="3" spans="1:5">
      <c r="A3" s="60" t="s">
        <v>2</v>
      </c>
      <c r="E3" s="60" t="s">
        <v>3</v>
      </c>
    </row>
    <row r="4" ht="15" customHeight="1" spans="1:5">
      <c r="A4" s="61" t="s">
        <v>432</v>
      </c>
      <c r="B4" s="61" t="s">
        <v>7</v>
      </c>
      <c r="C4" s="61" t="s">
        <v>433</v>
      </c>
      <c r="D4" s="61" t="s">
        <v>434</v>
      </c>
      <c r="E4" s="61" t="s">
        <v>435</v>
      </c>
    </row>
    <row r="5" ht="15" customHeight="1" spans="1:5">
      <c r="A5" s="61" t="s">
        <v>436</v>
      </c>
      <c r="B5" s="61"/>
      <c r="C5" s="61" t="s">
        <v>11</v>
      </c>
      <c r="D5" s="61" t="s">
        <v>12</v>
      </c>
      <c r="E5" s="61" t="s">
        <v>20</v>
      </c>
    </row>
    <row r="6" ht="15" customHeight="1" spans="1:5">
      <c r="A6" s="62" t="s">
        <v>437</v>
      </c>
      <c r="B6" s="61" t="s">
        <v>11</v>
      </c>
      <c r="C6" s="61" t="s">
        <v>438</v>
      </c>
      <c r="D6" s="61" t="s">
        <v>438</v>
      </c>
      <c r="E6" s="61" t="s">
        <v>438</v>
      </c>
    </row>
    <row r="7" ht="15" customHeight="1" spans="1:5">
      <c r="A7" s="62" t="s">
        <v>439</v>
      </c>
      <c r="B7" s="61" t="s">
        <v>12</v>
      </c>
      <c r="C7" s="63">
        <v>125000</v>
      </c>
      <c r="D7" s="63">
        <v>61438.73</v>
      </c>
      <c r="E7" s="63">
        <v>61438.73</v>
      </c>
    </row>
    <row r="8" ht="15" customHeight="1" spans="1:5">
      <c r="A8" s="62" t="s">
        <v>440</v>
      </c>
      <c r="B8" s="61" t="s">
        <v>20</v>
      </c>
      <c r="C8" s="63">
        <v>0</v>
      </c>
      <c r="D8" s="63">
        <v>0</v>
      </c>
      <c r="E8" s="63">
        <v>0</v>
      </c>
    </row>
    <row r="9" ht="15" customHeight="1" spans="1:5">
      <c r="A9" s="62" t="s">
        <v>441</v>
      </c>
      <c r="B9" s="61" t="s">
        <v>24</v>
      </c>
      <c r="C9" s="63">
        <v>85000</v>
      </c>
      <c r="D9" s="63">
        <v>48010.73</v>
      </c>
      <c r="E9" s="63">
        <v>48010.73</v>
      </c>
    </row>
    <row r="10" ht="15" customHeight="1" spans="1:5">
      <c r="A10" s="62" t="s">
        <v>442</v>
      </c>
      <c r="B10" s="61" t="s">
        <v>28</v>
      </c>
      <c r="C10" s="63">
        <v>0</v>
      </c>
      <c r="D10" s="63">
        <v>0</v>
      </c>
      <c r="E10" s="63">
        <v>0</v>
      </c>
    </row>
    <row r="11" ht="15" customHeight="1" spans="1:5">
      <c r="A11" s="62" t="s">
        <v>443</v>
      </c>
      <c r="B11" s="61" t="s">
        <v>32</v>
      </c>
      <c r="C11" s="63">
        <v>85000</v>
      </c>
      <c r="D11" s="63">
        <v>48010.73</v>
      </c>
      <c r="E11" s="63">
        <v>48010.73</v>
      </c>
    </row>
    <row r="12" ht="15" customHeight="1" spans="1:5">
      <c r="A12" s="62" t="s">
        <v>444</v>
      </c>
      <c r="B12" s="61" t="s">
        <v>36</v>
      </c>
      <c r="C12" s="63">
        <v>40000</v>
      </c>
      <c r="D12" s="63">
        <v>13428</v>
      </c>
      <c r="E12" s="63">
        <v>13428</v>
      </c>
    </row>
    <row r="13" ht="15" customHeight="1" spans="1:5">
      <c r="A13" s="62" t="s">
        <v>445</v>
      </c>
      <c r="B13" s="61" t="s">
        <v>40</v>
      </c>
      <c r="C13" s="61" t="s">
        <v>438</v>
      </c>
      <c r="D13" s="61" t="s">
        <v>438</v>
      </c>
      <c r="E13" s="63">
        <v>13428</v>
      </c>
    </row>
    <row r="14" ht="15" customHeight="1" spans="1:5">
      <c r="A14" s="62" t="s">
        <v>446</v>
      </c>
      <c r="B14" s="61" t="s">
        <v>43</v>
      </c>
      <c r="C14" s="61" t="s">
        <v>438</v>
      </c>
      <c r="D14" s="61" t="s">
        <v>438</v>
      </c>
      <c r="E14" s="63">
        <v>0</v>
      </c>
    </row>
    <row r="15" ht="15" customHeight="1" spans="1:5">
      <c r="A15" s="62" t="s">
        <v>447</v>
      </c>
      <c r="B15" s="61" t="s">
        <v>46</v>
      </c>
      <c r="C15" s="61" t="s">
        <v>438</v>
      </c>
      <c r="D15" s="61" t="s">
        <v>438</v>
      </c>
      <c r="E15" s="63">
        <v>0</v>
      </c>
    </row>
    <row r="16" ht="15" customHeight="1" spans="1:5">
      <c r="A16" s="62" t="s">
        <v>448</v>
      </c>
      <c r="B16" s="61" t="s">
        <v>49</v>
      </c>
      <c r="C16" s="61" t="s">
        <v>438</v>
      </c>
      <c r="D16" s="61" t="s">
        <v>438</v>
      </c>
      <c r="E16" s="61" t="s">
        <v>438</v>
      </c>
    </row>
    <row r="17" ht="15" customHeight="1" spans="1:5">
      <c r="A17" s="62" t="s">
        <v>449</v>
      </c>
      <c r="B17" s="61" t="s">
        <v>52</v>
      </c>
      <c r="C17" s="61" t="s">
        <v>438</v>
      </c>
      <c r="D17" s="61" t="s">
        <v>438</v>
      </c>
      <c r="E17" s="64">
        <v>0</v>
      </c>
    </row>
    <row r="18" ht="15" customHeight="1" spans="1:5">
      <c r="A18" s="62" t="s">
        <v>450</v>
      </c>
      <c r="B18" s="61" t="s">
        <v>55</v>
      </c>
      <c r="C18" s="61" t="s">
        <v>438</v>
      </c>
      <c r="D18" s="61" t="s">
        <v>438</v>
      </c>
      <c r="E18" s="64">
        <v>0</v>
      </c>
    </row>
    <row r="19" ht="15" customHeight="1" spans="1:5">
      <c r="A19" s="62" t="s">
        <v>451</v>
      </c>
      <c r="B19" s="61" t="s">
        <v>58</v>
      </c>
      <c r="C19" s="61" t="s">
        <v>438</v>
      </c>
      <c r="D19" s="61" t="s">
        <v>438</v>
      </c>
      <c r="E19" s="64">
        <v>0</v>
      </c>
    </row>
    <row r="20" ht="15" customHeight="1" spans="1:5">
      <c r="A20" s="62" t="s">
        <v>452</v>
      </c>
      <c r="B20" s="61" t="s">
        <v>61</v>
      </c>
      <c r="C20" s="61" t="s">
        <v>438</v>
      </c>
      <c r="D20" s="61" t="s">
        <v>438</v>
      </c>
      <c r="E20" s="64">
        <v>3</v>
      </c>
    </row>
    <row r="21" ht="15" customHeight="1" spans="1:5">
      <c r="A21" s="62" t="s">
        <v>453</v>
      </c>
      <c r="B21" s="61" t="s">
        <v>64</v>
      </c>
      <c r="C21" s="61" t="s">
        <v>438</v>
      </c>
      <c r="D21" s="61" t="s">
        <v>438</v>
      </c>
      <c r="E21" s="64">
        <v>6</v>
      </c>
    </row>
    <row r="22" ht="15" customHeight="1" spans="1:5">
      <c r="A22" s="62" t="s">
        <v>454</v>
      </c>
      <c r="B22" s="61" t="s">
        <v>67</v>
      </c>
      <c r="C22" s="61" t="s">
        <v>438</v>
      </c>
      <c r="D22" s="61" t="s">
        <v>438</v>
      </c>
      <c r="E22" s="64">
        <v>0</v>
      </c>
    </row>
    <row r="23" ht="15" customHeight="1" spans="1:5">
      <c r="A23" s="62" t="s">
        <v>455</v>
      </c>
      <c r="B23" s="61" t="s">
        <v>70</v>
      </c>
      <c r="C23" s="61" t="s">
        <v>438</v>
      </c>
      <c r="D23" s="61" t="s">
        <v>438</v>
      </c>
      <c r="E23" s="64">
        <v>66</v>
      </c>
    </row>
    <row r="24" ht="15" customHeight="1" spans="1:5">
      <c r="A24" s="62" t="s">
        <v>456</v>
      </c>
      <c r="B24" s="61" t="s">
        <v>73</v>
      </c>
      <c r="C24" s="61" t="s">
        <v>438</v>
      </c>
      <c r="D24" s="61" t="s">
        <v>438</v>
      </c>
      <c r="E24" s="64">
        <v>0</v>
      </c>
    </row>
    <row r="25" ht="15" customHeight="1" spans="1:5">
      <c r="A25" s="62" t="s">
        <v>457</v>
      </c>
      <c r="B25" s="61" t="s">
        <v>76</v>
      </c>
      <c r="C25" s="61" t="s">
        <v>438</v>
      </c>
      <c r="D25" s="61" t="s">
        <v>438</v>
      </c>
      <c r="E25" s="64">
        <v>0</v>
      </c>
    </row>
    <row r="26" ht="15" customHeight="1" spans="1:5">
      <c r="A26" s="62" t="s">
        <v>458</v>
      </c>
      <c r="B26" s="61" t="s">
        <v>79</v>
      </c>
      <c r="C26" s="61" t="s">
        <v>438</v>
      </c>
      <c r="D26" s="61" t="s">
        <v>438</v>
      </c>
      <c r="E26" s="64">
        <v>0</v>
      </c>
    </row>
    <row r="27" ht="15" customHeight="1" spans="1:5">
      <c r="A27" s="62" t="s">
        <v>459</v>
      </c>
      <c r="B27" s="61" t="s">
        <v>82</v>
      </c>
      <c r="C27" s="61" t="s">
        <v>438</v>
      </c>
      <c r="D27" s="61" t="s">
        <v>438</v>
      </c>
      <c r="E27" s="63">
        <v>0</v>
      </c>
    </row>
    <row r="28" ht="15" customHeight="1" spans="1:5">
      <c r="A28" s="62" t="s">
        <v>460</v>
      </c>
      <c r="B28" s="61" t="s">
        <v>85</v>
      </c>
      <c r="C28" s="61" t="s">
        <v>438</v>
      </c>
      <c r="D28" s="61" t="s">
        <v>438</v>
      </c>
      <c r="E28" s="63">
        <v>0</v>
      </c>
    </row>
    <row r="29" ht="15" customHeight="1" spans="1:5">
      <c r="A29" s="62" t="s">
        <v>461</v>
      </c>
      <c r="B29" s="61" t="s">
        <v>88</v>
      </c>
      <c r="C29" s="61" t="s">
        <v>438</v>
      </c>
      <c r="D29" s="61" t="s">
        <v>438</v>
      </c>
      <c r="E29" s="63">
        <v>0</v>
      </c>
    </row>
    <row r="30" ht="41.25" customHeight="1" spans="1:5">
      <c r="A30" s="65" t="s">
        <v>462</v>
      </c>
      <c r="B30" s="65"/>
      <c r="C30" s="65"/>
      <c r="D30" s="65"/>
      <c r="E30" s="65"/>
    </row>
    <row r="31" ht="15" customHeight="1" spans="1:5">
      <c r="A31" s="62" t="s">
        <v>463</v>
      </c>
      <c r="B31" s="62"/>
      <c r="C31" s="62"/>
      <c r="D31" s="62"/>
      <c r="E31" s="62"/>
    </row>
    <row r="33" spans="3:3">
      <c r="C33" s="66"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M24" sqref="M24"/>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59" t="s">
        <v>465</v>
      </c>
    </row>
    <row r="2" spans="5:5">
      <c r="E2" s="60" t="s">
        <v>466</v>
      </c>
    </row>
    <row r="3" spans="1:5">
      <c r="A3" s="60" t="s">
        <v>2</v>
      </c>
      <c r="E3" s="60" t="s">
        <v>3</v>
      </c>
    </row>
    <row r="4" ht="15" customHeight="1" spans="1:5">
      <c r="A4" s="61" t="s">
        <v>432</v>
      </c>
      <c r="B4" s="61" t="s">
        <v>7</v>
      </c>
      <c r="C4" s="61" t="s">
        <v>433</v>
      </c>
      <c r="D4" s="61" t="s">
        <v>434</v>
      </c>
      <c r="E4" s="61" t="s">
        <v>435</v>
      </c>
    </row>
    <row r="5" ht="15" customHeight="1" spans="1:5">
      <c r="A5" s="61" t="s">
        <v>436</v>
      </c>
      <c r="B5" s="61"/>
      <c r="C5" s="61" t="s">
        <v>11</v>
      </c>
      <c r="D5" s="61" t="s">
        <v>12</v>
      </c>
      <c r="E5" s="61" t="s">
        <v>20</v>
      </c>
    </row>
    <row r="6" ht="15" customHeight="1" spans="1:5">
      <c r="A6" s="62" t="s">
        <v>467</v>
      </c>
      <c r="B6" s="61" t="s">
        <v>11</v>
      </c>
      <c r="C6" s="61" t="s">
        <v>438</v>
      </c>
      <c r="D6" s="61" t="s">
        <v>438</v>
      </c>
      <c r="E6" s="61" t="s">
        <v>438</v>
      </c>
    </row>
    <row r="7" ht="15" customHeight="1" spans="1:5">
      <c r="A7" s="62" t="s">
        <v>439</v>
      </c>
      <c r="B7" s="61" t="s">
        <v>12</v>
      </c>
      <c r="C7" s="63">
        <v>125000</v>
      </c>
      <c r="D7" s="63">
        <v>61438.73</v>
      </c>
      <c r="E7" s="63">
        <v>61438.73</v>
      </c>
    </row>
    <row r="8" ht="15" customHeight="1" spans="1:5">
      <c r="A8" s="62" t="s">
        <v>440</v>
      </c>
      <c r="B8" s="61" t="s">
        <v>20</v>
      </c>
      <c r="C8" s="63">
        <v>0</v>
      </c>
      <c r="D8" s="63">
        <v>0</v>
      </c>
      <c r="E8" s="63">
        <v>0</v>
      </c>
    </row>
    <row r="9" ht="15" customHeight="1" spans="1:5">
      <c r="A9" s="62" t="s">
        <v>441</v>
      </c>
      <c r="B9" s="61" t="s">
        <v>24</v>
      </c>
      <c r="C9" s="63">
        <v>85000</v>
      </c>
      <c r="D9" s="63">
        <v>48010.73</v>
      </c>
      <c r="E9" s="63">
        <v>48010.73</v>
      </c>
    </row>
    <row r="10" ht="15" customHeight="1" spans="1:5">
      <c r="A10" s="62" t="s">
        <v>442</v>
      </c>
      <c r="B10" s="61" t="s">
        <v>28</v>
      </c>
      <c r="C10" s="63">
        <v>0</v>
      </c>
      <c r="D10" s="63">
        <v>0</v>
      </c>
      <c r="E10" s="63">
        <v>0</v>
      </c>
    </row>
    <row r="11" ht="15" customHeight="1" spans="1:5">
      <c r="A11" s="62" t="s">
        <v>443</v>
      </c>
      <c r="B11" s="61" t="s">
        <v>32</v>
      </c>
      <c r="C11" s="63">
        <v>85000</v>
      </c>
      <c r="D11" s="63">
        <v>48010.73</v>
      </c>
      <c r="E11" s="63">
        <v>48010.73</v>
      </c>
    </row>
    <row r="12" ht="15" customHeight="1" spans="1:5">
      <c r="A12" s="62" t="s">
        <v>444</v>
      </c>
      <c r="B12" s="61" t="s">
        <v>36</v>
      </c>
      <c r="C12" s="63">
        <v>40000</v>
      </c>
      <c r="D12" s="63">
        <v>13428</v>
      </c>
      <c r="E12" s="63">
        <v>13428</v>
      </c>
    </row>
    <row r="13" ht="15" customHeight="1" spans="1:5">
      <c r="A13" s="62" t="s">
        <v>445</v>
      </c>
      <c r="B13" s="61" t="s">
        <v>40</v>
      </c>
      <c r="C13" s="61" t="s">
        <v>438</v>
      </c>
      <c r="D13" s="61" t="s">
        <v>438</v>
      </c>
      <c r="E13" s="63">
        <v>13428</v>
      </c>
    </row>
    <row r="14" ht="15" customHeight="1" spans="1:5">
      <c r="A14" s="62" t="s">
        <v>446</v>
      </c>
      <c r="B14" s="61" t="s">
        <v>43</v>
      </c>
      <c r="C14" s="61" t="s">
        <v>438</v>
      </c>
      <c r="D14" s="61" t="s">
        <v>438</v>
      </c>
      <c r="E14" s="63">
        <v>0</v>
      </c>
    </row>
    <row r="15" ht="15" customHeight="1" spans="1:5">
      <c r="A15" s="62" t="s">
        <v>447</v>
      </c>
      <c r="B15" s="61" t="s">
        <v>46</v>
      </c>
      <c r="C15" s="61" t="s">
        <v>438</v>
      </c>
      <c r="D15" s="61" t="s">
        <v>438</v>
      </c>
      <c r="E15" s="63">
        <v>0</v>
      </c>
    </row>
    <row r="16" ht="15" customHeight="1" spans="1:5">
      <c r="A16" s="62" t="s">
        <v>448</v>
      </c>
      <c r="B16" s="61" t="s">
        <v>49</v>
      </c>
      <c r="C16" s="61" t="s">
        <v>438</v>
      </c>
      <c r="D16" s="61" t="s">
        <v>438</v>
      </c>
      <c r="E16" s="61" t="s">
        <v>438</v>
      </c>
    </row>
    <row r="17" ht="15" customHeight="1" spans="1:5">
      <c r="A17" s="62" t="s">
        <v>449</v>
      </c>
      <c r="B17" s="61" t="s">
        <v>52</v>
      </c>
      <c r="C17" s="61" t="s">
        <v>438</v>
      </c>
      <c r="D17" s="61" t="s">
        <v>438</v>
      </c>
      <c r="E17" s="64">
        <v>0</v>
      </c>
    </row>
    <row r="18" ht="15" customHeight="1" spans="1:5">
      <c r="A18" s="62" t="s">
        <v>450</v>
      </c>
      <c r="B18" s="61" t="s">
        <v>55</v>
      </c>
      <c r="C18" s="61" t="s">
        <v>438</v>
      </c>
      <c r="D18" s="61" t="s">
        <v>438</v>
      </c>
      <c r="E18" s="64">
        <v>0</v>
      </c>
    </row>
    <row r="19" ht="15" customHeight="1" spans="1:5">
      <c r="A19" s="62" t="s">
        <v>451</v>
      </c>
      <c r="B19" s="61" t="s">
        <v>58</v>
      </c>
      <c r="C19" s="61" t="s">
        <v>438</v>
      </c>
      <c r="D19" s="61" t="s">
        <v>438</v>
      </c>
      <c r="E19" s="64">
        <v>0</v>
      </c>
    </row>
    <row r="20" ht="15" customHeight="1" spans="1:5">
      <c r="A20" s="62" t="s">
        <v>452</v>
      </c>
      <c r="B20" s="61" t="s">
        <v>61</v>
      </c>
      <c r="C20" s="61" t="s">
        <v>438</v>
      </c>
      <c r="D20" s="61" t="s">
        <v>438</v>
      </c>
      <c r="E20" s="64">
        <v>3</v>
      </c>
    </row>
    <row r="21" ht="15" customHeight="1" spans="1:5">
      <c r="A21" s="62" t="s">
        <v>453</v>
      </c>
      <c r="B21" s="61" t="s">
        <v>64</v>
      </c>
      <c r="C21" s="61" t="s">
        <v>438</v>
      </c>
      <c r="D21" s="61" t="s">
        <v>438</v>
      </c>
      <c r="E21" s="64">
        <v>6</v>
      </c>
    </row>
    <row r="22" ht="15" customHeight="1" spans="1:5">
      <c r="A22" s="62" t="s">
        <v>454</v>
      </c>
      <c r="B22" s="61" t="s">
        <v>67</v>
      </c>
      <c r="C22" s="61" t="s">
        <v>438</v>
      </c>
      <c r="D22" s="61" t="s">
        <v>438</v>
      </c>
      <c r="E22" s="64">
        <v>0</v>
      </c>
    </row>
    <row r="23" ht="15" customHeight="1" spans="1:5">
      <c r="A23" s="62" t="s">
        <v>455</v>
      </c>
      <c r="B23" s="61" t="s">
        <v>70</v>
      </c>
      <c r="C23" s="61" t="s">
        <v>438</v>
      </c>
      <c r="D23" s="61" t="s">
        <v>438</v>
      </c>
      <c r="E23" s="64">
        <v>66</v>
      </c>
    </row>
    <row r="24" ht="15" customHeight="1" spans="1:5">
      <c r="A24" s="62" t="s">
        <v>456</v>
      </c>
      <c r="B24" s="61" t="s">
        <v>73</v>
      </c>
      <c r="C24" s="61" t="s">
        <v>438</v>
      </c>
      <c r="D24" s="61" t="s">
        <v>438</v>
      </c>
      <c r="E24" s="64">
        <v>0</v>
      </c>
    </row>
    <row r="25" ht="15" customHeight="1" spans="1:5">
      <c r="A25" s="62" t="s">
        <v>457</v>
      </c>
      <c r="B25" s="61" t="s">
        <v>76</v>
      </c>
      <c r="C25" s="61" t="s">
        <v>438</v>
      </c>
      <c r="D25" s="61" t="s">
        <v>438</v>
      </c>
      <c r="E25" s="64">
        <v>0</v>
      </c>
    </row>
    <row r="26" ht="15" customHeight="1" spans="1:5">
      <c r="A26" s="62" t="s">
        <v>458</v>
      </c>
      <c r="B26" s="61" t="s">
        <v>79</v>
      </c>
      <c r="C26" s="61" t="s">
        <v>438</v>
      </c>
      <c r="D26" s="61" t="s">
        <v>438</v>
      </c>
      <c r="E26" s="64">
        <v>0</v>
      </c>
    </row>
    <row r="27" ht="41.25" customHeight="1" spans="1:5">
      <c r="A27" s="65" t="s">
        <v>468</v>
      </c>
      <c r="B27" s="65"/>
      <c r="C27" s="65"/>
      <c r="D27" s="65"/>
      <c r="E27" s="65"/>
    </row>
    <row r="29" spans="3:3">
      <c r="C29" s="66"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7" sqref="I17"/>
    </sheetView>
  </sheetViews>
  <sheetFormatPr defaultColWidth="9" defaultRowHeight="14.25"/>
  <cols>
    <col min="1" max="1" width="23.4333333333333" style="44" customWidth="1"/>
    <col min="2" max="2" width="5.13333333333333" style="44" customWidth="1"/>
    <col min="3" max="4" width="18.5" style="44" customWidth="1"/>
    <col min="5" max="5" width="13.75" style="44" customWidth="1"/>
    <col min="6" max="9" width="16.25" style="44" customWidth="1"/>
    <col min="10" max="11" width="13.75" style="44" customWidth="1"/>
    <col min="12" max="13" width="7.63333333333333" style="44" customWidth="1"/>
    <col min="14" max="14" width="16.25" style="44" customWidth="1"/>
    <col min="15" max="16" width="13.75" style="44" customWidth="1"/>
    <col min="17" max="19" width="16.25" style="44" customWidth="1"/>
    <col min="20" max="21" width="13.75" style="44" customWidth="1"/>
    <col min="22" max="16384" width="9" style="44"/>
  </cols>
  <sheetData>
    <row r="1" s="42" customFormat="1" ht="36" customHeight="1" spans="1:21">
      <c r="A1" s="45" t="s">
        <v>469</v>
      </c>
      <c r="B1" s="45"/>
      <c r="C1" s="45"/>
      <c r="D1" s="45"/>
      <c r="E1" s="45"/>
      <c r="F1" s="45"/>
      <c r="G1" s="45"/>
      <c r="H1" s="45"/>
      <c r="I1" s="45"/>
      <c r="J1" s="45"/>
      <c r="K1" s="45"/>
      <c r="L1" s="45"/>
      <c r="M1" s="45"/>
      <c r="N1" s="45"/>
      <c r="O1" s="45"/>
      <c r="P1" s="45"/>
      <c r="Q1" s="45"/>
      <c r="R1" s="45"/>
      <c r="S1" s="45"/>
      <c r="T1" s="45"/>
      <c r="U1" s="45"/>
    </row>
    <row r="2" s="42" customFormat="1" ht="24" customHeight="1" spans="1:21">
      <c r="A2" s="46"/>
      <c r="B2" s="46"/>
      <c r="C2" s="46"/>
      <c r="D2" s="46"/>
      <c r="E2" s="46"/>
      <c r="F2" s="46"/>
      <c r="G2" s="46"/>
      <c r="H2" s="46"/>
      <c r="I2" s="46"/>
      <c r="J2" s="46"/>
      <c r="S2" s="58"/>
      <c r="T2" s="58"/>
      <c r="U2" s="58" t="s">
        <v>470</v>
      </c>
    </row>
    <row r="3" s="42" customFormat="1" ht="24" customHeight="1" spans="1:21">
      <c r="A3" s="47" t="s">
        <v>471</v>
      </c>
      <c r="B3" s="46"/>
      <c r="C3" s="46"/>
      <c r="D3" s="48"/>
      <c r="E3" s="49"/>
      <c r="F3" s="46"/>
      <c r="G3" s="46"/>
      <c r="H3" s="46"/>
      <c r="I3" s="46"/>
      <c r="J3" s="46"/>
      <c r="S3" s="58"/>
      <c r="T3" s="58"/>
      <c r="U3" s="58" t="s">
        <v>3</v>
      </c>
    </row>
    <row r="4" s="43" customFormat="1" ht="24" customHeight="1" spans="1:21">
      <c r="A4" s="50" t="s">
        <v>6</v>
      </c>
      <c r="B4" s="50" t="s">
        <v>7</v>
      </c>
      <c r="C4" s="50" t="s">
        <v>472</v>
      </c>
      <c r="D4" s="50" t="s">
        <v>473</v>
      </c>
      <c r="E4" s="50" t="s">
        <v>474</v>
      </c>
      <c r="F4" s="51" t="s">
        <v>475</v>
      </c>
      <c r="G4" s="51"/>
      <c r="H4" s="51"/>
      <c r="I4" s="51"/>
      <c r="J4" s="51"/>
      <c r="K4" s="51"/>
      <c r="L4" s="51"/>
      <c r="M4" s="51"/>
      <c r="N4" s="51"/>
      <c r="O4" s="51"/>
      <c r="P4" s="50" t="s">
        <v>476</v>
      </c>
      <c r="Q4" s="50" t="s">
        <v>477</v>
      </c>
      <c r="R4" s="50" t="s">
        <v>478</v>
      </c>
      <c r="S4" s="50"/>
      <c r="T4" s="50" t="s">
        <v>479</v>
      </c>
      <c r="U4" s="50"/>
    </row>
    <row r="5" s="43" customFormat="1" ht="45" customHeight="1" spans="1:21">
      <c r="A5" s="50"/>
      <c r="B5" s="50"/>
      <c r="C5" s="50"/>
      <c r="D5" s="50"/>
      <c r="E5" s="50"/>
      <c r="F5" s="51" t="s">
        <v>123</v>
      </c>
      <c r="G5" s="51"/>
      <c r="H5" s="51" t="s">
        <v>480</v>
      </c>
      <c r="I5" s="51"/>
      <c r="J5" s="51" t="s">
        <v>481</v>
      </c>
      <c r="K5" s="51"/>
      <c r="L5" s="51" t="s">
        <v>482</v>
      </c>
      <c r="M5" s="51"/>
      <c r="N5" s="51" t="s">
        <v>483</v>
      </c>
      <c r="O5" s="51"/>
      <c r="P5" s="50"/>
      <c r="Q5" s="50"/>
      <c r="R5" s="50"/>
      <c r="S5" s="50"/>
      <c r="T5" s="50"/>
      <c r="U5" s="50"/>
    </row>
    <row r="6" s="42" customFormat="1" ht="24" customHeight="1" spans="1:21">
      <c r="A6" s="50"/>
      <c r="B6" s="50"/>
      <c r="C6" s="50"/>
      <c r="D6" s="50"/>
      <c r="E6" s="50"/>
      <c r="F6" s="52" t="s">
        <v>484</v>
      </c>
      <c r="G6" s="52" t="s">
        <v>485</v>
      </c>
      <c r="H6" s="52" t="s">
        <v>484</v>
      </c>
      <c r="I6" s="52" t="s">
        <v>485</v>
      </c>
      <c r="J6" s="52" t="s">
        <v>484</v>
      </c>
      <c r="K6" s="52" t="s">
        <v>485</v>
      </c>
      <c r="L6" s="52" t="s">
        <v>484</v>
      </c>
      <c r="M6" s="52" t="s">
        <v>485</v>
      </c>
      <c r="N6" s="52" t="s">
        <v>484</v>
      </c>
      <c r="O6" s="52" t="s">
        <v>485</v>
      </c>
      <c r="P6" s="50"/>
      <c r="Q6" s="50"/>
      <c r="R6" s="52" t="s">
        <v>484</v>
      </c>
      <c r="S6" s="52" t="s">
        <v>485</v>
      </c>
      <c r="T6" s="52" t="s">
        <v>484</v>
      </c>
      <c r="U6" s="52" t="s">
        <v>485</v>
      </c>
    </row>
    <row r="7" s="42" customFormat="1" ht="30" customHeight="1" spans="1:21">
      <c r="A7" s="53" t="s">
        <v>10</v>
      </c>
      <c r="B7" s="54"/>
      <c r="C7" s="52">
        <v>1</v>
      </c>
      <c r="D7" s="55">
        <v>2</v>
      </c>
      <c r="E7" s="55">
        <v>3</v>
      </c>
      <c r="F7" s="52">
        <v>4</v>
      </c>
      <c r="G7" s="55">
        <v>5</v>
      </c>
      <c r="H7" s="55">
        <v>6</v>
      </c>
      <c r="I7" s="52">
        <v>7</v>
      </c>
      <c r="J7" s="55">
        <v>8</v>
      </c>
      <c r="K7" s="55">
        <v>9</v>
      </c>
      <c r="L7" s="52">
        <v>10</v>
      </c>
      <c r="M7" s="55">
        <v>11</v>
      </c>
      <c r="N7" s="55">
        <v>12</v>
      </c>
      <c r="O7" s="52">
        <v>13</v>
      </c>
      <c r="P7" s="55">
        <v>14</v>
      </c>
      <c r="Q7" s="55">
        <v>15</v>
      </c>
      <c r="R7" s="52">
        <v>16</v>
      </c>
      <c r="S7" s="55">
        <v>17</v>
      </c>
      <c r="T7" s="55">
        <v>18</v>
      </c>
      <c r="U7" s="52">
        <v>19</v>
      </c>
    </row>
    <row r="8" s="42" customFormat="1" ht="36" customHeight="1" spans="1:21">
      <c r="A8" s="56" t="s">
        <v>486</v>
      </c>
      <c r="B8" s="53">
        <v>1</v>
      </c>
      <c r="C8" s="57">
        <v>540944245.32</v>
      </c>
      <c r="D8" s="57">
        <v>736422758.1</v>
      </c>
      <c r="E8" s="57">
        <v>25954017.77</v>
      </c>
      <c r="F8" s="57">
        <v>641690860.33</v>
      </c>
      <c r="G8" s="57">
        <v>453710265.95</v>
      </c>
      <c r="H8" s="57">
        <v>572303019.21</v>
      </c>
      <c r="I8" s="57">
        <v>431582914.45</v>
      </c>
      <c r="J8" s="57">
        <v>870872.21</v>
      </c>
      <c r="K8" s="57">
        <v>261978.21</v>
      </c>
      <c r="L8" s="57">
        <v>0</v>
      </c>
      <c r="M8" s="57">
        <v>0</v>
      </c>
      <c r="N8" s="57">
        <v>68516968.91</v>
      </c>
      <c r="O8" s="57">
        <v>21865373.29</v>
      </c>
      <c r="P8" s="57">
        <v>0</v>
      </c>
      <c r="Q8" s="57">
        <v>4510000</v>
      </c>
      <c r="R8" s="57">
        <v>64267880</v>
      </c>
      <c r="S8" s="57">
        <v>56769961.6</v>
      </c>
      <c r="T8" s="57">
        <v>0</v>
      </c>
      <c r="U8" s="57">
        <v>0</v>
      </c>
    </row>
    <row r="9" s="42" customFormat="1" ht="46" customHeight="1" spans="1:21">
      <c r="A9" s="56" t="s">
        <v>487</v>
      </c>
      <c r="B9" s="56"/>
      <c r="C9" s="56"/>
      <c r="D9" s="56"/>
      <c r="E9" s="56"/>
      <c r="F9" s="56"/>
      <c r="G9" s="56"/>
      <c r="H9" s="56"/>
      <c r="I9" s="56"/>
      <c r="J9" s="56"/>
      <c r="K9" s="56"/>
      <c r="L9" s="56"/>
      <c r="M9" s="56"/>
      <c r="N9" s="56"/>
      <c r="O9" s="56"/>
      <c r="P9" s="56"/>
      <c r="Q9" s="56"/>
      <c r="R9" s="56"/>
      <c r="S9" s="56"/>
      <c r="T9" s="56"/>
      <c r="U9" s="56"/>
    </row>
    <row r="10" s="44" customFormat="1" ht="26.25" customHeight="1"/>
    <row r="11" s="44" customFormat="1" ht="26.25" customHeight="1"/>
    <row r="12" s="44" customFormat="1" ht="26.25" customHeight="1"/>
    <row r="13" s="44" customFormat="1" ht="26.25" customHeight="1"/>
    <row r="14" s="44" customFormat="1" ht="26.25" customHeight="1"/>
    <row r="15" s="44" customFormat="1" ht="26.25" customHeight="1"/>
    <row r="16" s="44" customFormat="1" ht="26.25" customHeight="1"/>
    <row r="17" s="44" customFormat="1" ht="26.25" customHeight="1"/>
    <row r="18" s="44" customFormat="1" ht="26.25" customHeight="1"/>
    <row r="19" s="44" customFormat="1" ht="26.25" customHeight="1"/>
    <row r="20" s="44" customFormat="1" ht="26.25" customHeight="1"/>
    <row r="21" s="44" customFormat="1" ht="26.25" customHeight="1"/>
    <row r="22" s="44" customFormat="1" ht="26.25" customHeight="1"/>
    <row r="23" s="44" customFormat="1" ht="26.25" customHeight="1"/>
    <row r="24" s="44" customFormat="1" ht="26.25" customHeight="1"/>
    <row r="25" s="44" customFormat="1" ht="26.25" customHeight="1"/>
    <row r="26" s="44" customFormat="1" ht="26.25" customHeight="1"/>
    <row r="27" s="44" customFormat="1" ht="26.25" customHeight="1"/>
    <row r="28" s="44" customFormat="1" ht="26.25" customHeight="1"/>
    <row r="29" s="44" customFormat="1" ht="26.25" customHeight="1"/>
    <row r="30" s="44" customFormat="1" ht="26.25" customHeight="1"/>
    <row r="31" s="44" customFormat="1" ht="26.25" customHeight="1"/>
    <row r="32" s="44" customFormat="1" ht="26.25" customHeight="1"/>
    <row r="33" s="44" customFormat="1" ht="26.25" customHeight="1"/>
    <row r="34" s="44" customFormat="1" ht="26.25" customHeight="1"/>
    <row r="35" s="44" customFormat="1" ht="26.25" customHeight="1"/>
    <row r="36" s="44" customFormat="1" ht="26.25" customHeight="1"/>
    <row r="37" s="44" customFormat="1" ht="26.25" customHeight="1"/>
    <row r="38" s="44" customFormat="1" ht="26.25" customHeight="1"/>
    <row r="39" s="44" customFormat="1" ht="26.25" customHeight="1"/>
    <row r="40" s="44" customFormat="1" ht="26.25" customHeight="1"/>
    <row r="41" s="44" customFormat="1" ht="26.25" customHeight="1"/>
    <row r="42" s="44" customFormat="1" ht="26.25" customHeight="1"/>
    <row r="43" s="44" customFormat="1" ht="26.25" customHeight="1"/>
    <row r="44" s="44" customFormat="1" ht="26.25" customHeight="1"/>
    <row r="45" s="44" customFormat="1" ht="26.25" customHeight="1"/>
    <row r="46" s="44" customFormat="1" ht="26.25" customHeight="1"/>
    <row r="47" s="44" customFormat="1" ht="26.25" customHeight="1"/>
    <row r="48" s="44" customFormat="1" ht="26.25" customHeight="1"/>
    <row r="49" s="44" customFormat="1" ht="26.25" customHeight="1"/>
    <row r="50" s="44" customFormat="1" ht="26.25" customHeight="1"/>
    <row r="51" s="44" customFormat="1" ht="26.25" customHeight="1"/>
    <row r="52" s="44" customFormat="1" ht="26.25" customHeight="1"/>
    <row r="53" s="44" customFormat="1" ht="26.25" customHeight="1"/>
    <row r="54" s="44" customFormat="1" ht="26.25" customHeight="1"/>
    <row r="55" s="44" customFormat="1" ht="26.25" customHeight="1"/>
    <row r="56" s="44" customFormat="1" ht="26.25" customHeight="1"/>
    <row r="57" s="44" customFormat="1" ht="26.25" customHeight="1"/>
    <row r="58" s="44" customFormat="1" ht="26.25" customHeight="1"/>
    <row r="59" s="44" customFormat="1" ht="26.25" customHeight="1"/>
    <row r="60" s="44" customFormat="1" ht="26.25" customHeight="1"/>
    <row r="61" s="44" customFormat="1" ht="26.25" customHeight="1"/>
    <row r="62" s="44" customFormat="1" ht="26.25" customHeight="1"/>
    <row r="63" s="44" customFormat="1" ht="26.25" customHeight="1"/>
    <row r="64" s="44" customFormat="1" ht="26.25" customHeight="1"/>
    <row r="65" s="44" customFormat="1" ht="26.25" customHeight="1"/>
    <row r="66" s="44" customFormat="1" ht="26.25" customHeight="1"/>
    <row r="67" s="44" customFormat="1" ht="26.25" customHeight="1"/>
    <row r="68" s="44" customFormat="1" ht="26.25" customHeight="1"/>
    <row r="69" s="44" customFormat="1" ht="26.25" customHeight="1"/>
    <row r="70" s="44" customFormat="1" ht="26.25" customHeight="1"/>
    <row r="71" s="44" customFormat="1" ht="26.25" customHeight="1"/>
    <row r="72" s="44" customFormat="1" ht="26.25" customHeight="1"/>
    <row r="73" s="44" customFormat="1" ht="26.25" customHeight="1"/>
    <row r="74" s="44" customFormat="1" ht="26.25" customHeight="1"/>
    <row r="75" s="44" customFormat="1" ht="26.25" customHeight="1"/>
    <row r="76" s="44" customFormat="1" ht="26.25" customHeight="1"/>
    <row r="77" s="44" customFormat="1" ht="26.25" customHeight="1"/>
    <row r="78" s="44" customFormat="1" ht="26.25" customHeight="1"/>
    <row r="79" s="44" customFormat="1" ht="26.25" customHeight="1"/>
    <row r="80" s="44" customFormat="1" ht="26.25" customHeight="1"/>
    <row r="81" s="44" customFormat="1" ht="26.25" customHeight="1"/>
    <row r="82" s="44" customFormat="1" ht="26.25" customHeight="1"/>
    <row r="83" s="44" customFormat="1" ht="26.25" customHeight="1"/>
    <row r="84" s="44" customFormat="1" ht="26.25" customHeight="1"/>
    <row r="85" s="44" customFormat="1" ht="26.25" customHeight="1"/>
    <row r="86" s="44" customFormat="1" ht="26.25" customHeight="1"/>
    <row r="87" s="44" customFormat="1" ht="26.25" customHeight="1"/>
    <row r="88" s="44" customFormat="1" ht="26.25" customHeight="1"/>
    <row r="89" s="44" customFormat="1" ht="26.25" customHeight="1"/>
    <row r="90" s="44" customFormat="1" ht="26.25" customHeight="1"/>
    <row r="91" s="44" customFormat="1" ht="26.25" customHeight="1"/>
    <row r="92" s="44" customFormat="1" ht="26.25" customHeight="1"/>
    <row r="93" s="44" customFormat="1" ht="26.25" customHeight="1"/>
    <row r="94" s="44" customFormat="1" ht="26.25" customHeight="1"/>
    <row r="95" s="44" customFormat="1" ht="26.25" customHeight="1"/>
    <row r="96" s="44" customFormat="1" ht="26.25" customHeight="1"/>
    <row r="97" s="44" customFormat="1" ht="26.25" customHeight="1"/>
    <row r="98" s="44" customFormat="1" ht="26.25" customHeight="1"/>
    <row r="99" s="44" customFormat="1" ht="26.25" customHeight="1"/>
    <row r="100" s="44" customFormat="1" ht="26.25" customHeight="1"/>
    <row r="101" s="44" customFormat="1" ht="26.25" customHeight="1"/>
    <row r="102" s="44" customFormat="1" ht="26.25" customHeight="1"/>
    <row r="103" s="44" customFormat="1" ht="26.25" customHeight="1"/>
    <row r="104" s="44" customFormat="1" ht="26.25" customHeight="1"/>
    <row r="105" s="44" customFormat="1" ht="26.25" customHeight="1"/>
    <row r="106" s="44" customFormat="1" ht="26.25" customHeight="1"/>
    <row r="107" s="44" customFormat="1" ht="26.25" customHeight="1"/>
    <row r="108" s="44" customFormat="1" ht="26.25" customHeight="1"/>
    <row r="109" s="44" customFormat="1" ht="26.25" customHeight="1"/>
    <row r="110" s="44" customFormat="1" ht="26.25" customHeight="1"/>
    <row r="111" s="44" customFormat="1" ht="26.25" customHeight="1"/>
    <row r="112" s="44" customFormat="1" ht="26.25" customHeight="1"/>
    <row r="113" s="44" customFormat="1" ht="26.25" customHeight="1"/>
    <row r="114" s="44" customFormat="1" ht="26.25" customHeight="1"/>
    <row r="115" s="44" customFormat="1" ht="26.25" customHeight="1"/>
    <row r="116" s="44" customFormat="1" ht="26.25" customHeight="1"/>
    <row r="117" s="44" customFormat="1" ht="26.25" customHeight="1"/>
    <row r="118" s="44" customFormat="1" ht="26.25" customHeight="1"/>
    <row r="119" s="44" customFormat="1" ht="26.25" customHeight="1"/>
    <row r="120" s="44" customFormat="1" ht="26.25" customHeight="1"/>
    <row r="121" s="44" customFormat="1" ht="26.25" customHeight="1"/>
    <row r="122" s="44" customFormat="1" ht="26.25" customHeight="1"/>
    <row r="123" s="44" customFormat="1" ht="26.25" customHeight="1"/>
    <row r="124" s="44" customFormat="1" ht="26.25" customHeight="1"/>
    <row r="125" s="44" customFormat="1" ht="26.25" customHeight="1"/>
    <row r="126" s="44" customFormat="1" ht="26.25" customHeight="1"/>
    <row r="127" s="44" customFormat="1" ht="26.25" customHeight="1"/>
    <row r="128" s="44" customFormat="1" ht="26.25" customHeight="1"/>
    <row r="129" s="44" customFormat="1" ht="26.25" customHeight="1"/>
    <row r="130" s="44" customFormat="1" ht="26.25" customHeight="1"/>
    <row r="131" s="44" customFormat="1" ht="26.25" customHeight="1"/>
    <row r="132" s="44" customFormat="1" ht="26.25" customHeight="1"/>
    <row r="133" s="44" customFormat="1" ht="26.25" customHeight="1"/>
    <row r="134" s="44" customFormat="1" ht="26.25" customHeight="1"/>
    <row r="135" s="44" customFormat="1" ht="26.25" customHeight="1"/>
    <row r="136" s="44" customFormat="1" ht="26.25" customHeight="1"/>
    <row r="137" s="44" customFormat="1" ht="26.25" customHeight="1"/>
    <row r="138" s="44" customFormat="1" ht="26.25" customHeight="1"/>
    <row r="139" s="44" customFormat="1" ht="26.25" customHeight="1"/>
    <row r="140" s="44" customFormat="1" ht="26.25" customHeight="1"/>
    <row r="141" s="44" customFormat="1" ht="26.25" customHeight="1"/>
    <row r="142" s="44" customFormat="1" ht="26.25" customHeight="1"/>
    <row r="143" s="44" customFormat="1" ht="26.25" customHeight="1"/>
    <row r="144" s="44" customFormat="1" ht="26.25" customHeight="1"/>
    <row r="145" s="44" customFormat="1" ht="26.25" customHeight="1"/>
    <row r="146" s="44" customFormat="1" ht="26.25" customHeight="1"/>
    <row r="147" s="44" customFormat="1" ht="26.25" customHeight="1"/>
    <row r="148" s="44" customFormat="1" ht="26.25" customHeight="1"/>
    <row r="149" s="44" customFormat="1" ht="26.25" customHeight="1"/>
    <row r="150" s="44" customFormat="1" ht="26.25" customHeight="1"/>
    <row r="151" s="44" customFormat="1" ht="26.25" customHeight="1"/>
    <row r="152" s="44" customFormat="1" ht="19.9" customHeight="1"/>
    <row r="153" s="44" customFormat="1" ht="19.9" customHeight="1"/>
    <row r="154" s="44" customFormat="1" ht="19.9" customHeight="1"/>
    <row r="155" s="44"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8" workbookViewId="0">
      <selection activeCell="F18" sqref="F18"/>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491</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2580282.73</v>
      </c>
      <c r="E6" s="18">
        <f>SUM(E7:F9)</f>
        <v>2580282.73</v>
      </c>
      <c r="F6" s="19"/>
      <c r="G6" s="18">
        <f>SUM(G7:H9)</f>
        <v>2580282.73</v>
      </c>
      <c r="H6" s="19"/>
      <c r="I6" s="29">
        <v>10</v>
      </c>
      <c r="J6" s="30">
        <f>IFERROR(ROUND(G6/E6,4),"")</f>
        <v>1</v>
      </c>
      <c r="K6" s="30"/>
      <c r="L6" s="29">
        <f>ROUND(J6*I6,2)</f>
        <v>10</v>
      </c>
      <c r="T6" s="41"/>
    </row>
    <row r="7" s="3" customFormat="1" ht="30" customHeight="1" spans="1:20">
      <c r="A7" s="16"/>
      <c r="B7" s="16"/>
      <c r="C7" s="17" t="s">
        <v>506</v>
      </c>
      <c r="D7" s="18">
        <v>750000</v>
      </c>
      <c r="E7" s="18">
        <v>750000</v>
      </c>
      <c r="F7" s="19"/>
      <c r="G7" s="18">
        <v>750000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v>1830282.73</v>
      </c>
      <c r="E9" s="18">
        <v>1830282.73</v>
      </c>
      <c r="F9" s="19"/>
      <c r="G9" s="18">
        <v>1830282.73</v>
      </c>
      <c r="H9" s="19"/>
      <c r="I9" s="29" t="s">
        <v>438</v>
      </c>
      <c r="J9" s="30">
        <f>IFERROR(ROUND(G9/E9,4),"")</f>
        <v>1</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512</v>
      </c>
      <c r="C11" s="21"/>
      <c r="D11" s="21"/>
      <c r="E11" s="21"/>
      <c r="F11" s="21"/>
      <c r="G11" s="21"/>
      <c r="H11" s="21" t="s">
        <v>513</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c r="E14" s="15"/>
      <c r="F14" s="15"/>
      <c r="G14" s="15"/>
      <c r="H14" s="15"/>
      <c r="I14" s="29"/>
      <c r="J14" s="29"/>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t="s">
        <v>531</v>
      </c>
      <c r="E16" s="15" t="s">
        <v>532</v>
      </c>
      <c r="F16" s="15" t="s">
        <v>533</v>
      </c>
      <c r="G16" s="15" t="s">
        <v>534</v>
      </c>
      <c r="H16" s="15" t="s">
        <v>535</v>
      </c>
      <c r="I16" s="29">
        <v>40</v>
      </c>
      <c r="J16" s="29">
        <v>40</v>
      </c>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542</v>
      </c>
      <c r="E24" s="15" t="s">
        <v>532</v>
      </c>
      <c r="F24" s="15" t="s">
        <v>543</v>
      </c>
      <c r="G24" s="15" t="s">
        <v>534</v>
      </c>
      <c r="H24" s="15" t="s">
        <v>544</v>
      </c>
      <c r="I24" s="29">
        <v>25</v>
      </c>
      <c r="J24" s="29">
        <v>25</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549</v>
      </c>
      <c r="E30" s="15" t="s">
        <v>532</v>
      </c>
      <c r="F30" s="15" t="s">
        <v>550</v>
      </c>
      <c r="G30" s="15" t="s">
        <v>534</v>
      </c>
      <c r="H30" s="15" t="s">
        <v>533</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4"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560</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4070000</v>
      </c>
      <c r="E6" s="18">
        <f>SUM(E7:F9)</f>
        <v>3525973.9</v>
      </c>
      <c r="F6" s="19"/>
      <c r="G6" s="18">
        <f>SUM(G7:H9)</f>
        <v>3525973.9</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v>4070000</v>
      </c>
      <c r="E9" s="18">
        <v>3525973.9</v>
      </c>
      <c r="F9" s="19"/>
      <c r="G9" s="18">
        <v>3525973.9</v>
      </c>
      <c r="H9" s="19"/>
      <c r="I9" s="29" t="s">
        <v>438</v>
      </c>
      <c r="J9" s="30">
        <f>IFERROR(ROUND(G9/E9,4),"")</f>
        <v>1</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561</v>
      </c>
      <c r="C11" s="21"/>
      <c r="D11" s="21"/>
      <c r="E11" s="21"/>
      <c r="F11" s="21"/>
      <c r="G11" s="21"/>
      <c r="H11" s="21" t="s">
        <v>561</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562</v>
      </c>
      <c r="E14" s="15" t="s">
        <v>532</v>
      </c>
      <c r="F14" s="15" t="s">
        <v>563</v>
      </c>
      <c r="G14" s="15" t="s">
        <v>564</v>
      </c>
      <c r="H14" s="15" t="s">
        <v>565</v>
      </c>
      <c r="I14" s="29">
        <v>40</v>
      </c>
      <c r="J14" s="29">
        <v>38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566</v>
      </c>
      <c r="E24" s="15" t="s">
        <v>532</v>
      </c>
      <c r="F24" s="15" t="s">
        <v>567</v>
      </c>
      <c r="G24" s="15" t="s">
        <v>534</v>
      </c>
      <c r="H24" s="15" t="s">
        <v>568</v>
      </c>
      <c r="I24" s="29">
        <v>25</v>
      </c>
      <c r="J24" s="29">
        <v>25</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569</v>
      </c>
      <c r="E30" s="15" t="s">
        <v>532</v>
      </c>
      <c r="F30" s="15" t="s">
        <v>570</v>
      </c>
      <c r="G30" s="15" t="s">
        <v>534</v>
      </c>
      <c r="H30" s="15" t="s">
        <v>571</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4"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572</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500000</v>
      </c>
      <c r="E6" s="18">
        <f>SUM(E7:F9)</f>
        <v>500000</v>
      </c>
      <c r="F6" s="19"/>
      <c r="G6" s="18">
        <f>SUM(G7:H9)</f>
        <v>500000</v>
      </c>
      <c r="H6" s="19"/>
      <c r="I6" s="29">
        <v>10</v>
      </c>
      <c r="J6" s="30">
        <f>IFERROR(ROUND(G6/E6,4),"")</f>
        <v>1</v>
      </c>
      <c r="K6" s="30"/>
      <c r="L6" s="29">
        <f>ROUND(J6*I6,2)</f>
        <v>10</v>
      </c>
      <c r="T6" s="41"/>
    </row>
    <row r="7" s="3" customFormat="1" ht="30" customHeight="1" spans="1:20">
      <c r="A7" s="16"/>
      <c r="B7" s="16"/>
      <c r="C7" s="17" t="s">
        <v>506</v>
      </c>
      <c r="D7" s="18">
        <v>500000</v>
      </c>
      <c r="E7" s="18">
        <v>500000</v>
      </c>
      <c r="F7" s="19"/>
      <c r="G7" s="18">
        <v>500000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573</v>
      </c>
      <c r="C11" s="21"/>
      <c r="D11" s="21"/>
      <c r="E11" s="21"/>
      <c r="F11" s="21"/>
      <c r="G11" s="21"/>
      <c r="H11" s="21" t="s">
        <v>573</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574</v>
      </c>
      <c r="E14" s="15" t="s">
        <v>532</v>
      </c>
      <c r="F14" s="15" t="s">
        <v>24</v>
      </c>
      <c r="G14" s="15" t="s">
        <v>575</v>
      </c>
      <c r="H14" s="15" t="s">
        <v>24</v>
      </c>
      <c r="I14" s="29">
        <v>40</v>
      </c>
      <c r="J14" s="29">
        <v>40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576</v>
      </c>
      <c r="E24" s="15" t="s">
        <v>532</v>
      </c>
      <c r="F24" s="15" t="s">
        <v>577</v>
      </c>
      <c r="G24" s="15" t="s">
        <v>534</v>
      </c>
      <c r="H24" s="15" t="s">
        <v>578</v>
      </c>
      <c r="I24" s="29">
        <v>25</v>
      </c>
      <c r="J24" s="29">
        <v>25</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579</v>
      </c>
      <c r="E30" s="15" t="s">
        <v>532</v>
      </c>
      <c r="F30" s="15" t="s">
        <v>580</v>
      </c>
      <c r="G30" s="15" t="s">
        <v>534</v>
      </c>
      <c r="H30" s="15" t="s">
        <v>533</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5"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581</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3500000</v>
      </c>
      <c r="E6" s="18">
        <f>SUM(E7:F9)</f>
        <v>2802972.52</v>
      </c>
      <c r="F6" s="19"/>
      <c r="G6" s="18">
        <f>SUM(G7:H9)</f>
        <v>2802972.52</v>
      </c>
      <c r="H6" s="19"/>
      <c r="I6" s="29">
        <v>10</v>
      </c>
      <c r="J6" s="30">
        <f>IFERROR(ROUND(G6/E6,4),"")</f>
        <v>1</v>
      </c>
      <c r="K6" s="30"/>
      <c r="L6" s="29">
        <f>ROUND(J6*I6,2)</f>
        <v>10</v>
      </c>
      <c r="T6" s="41"/>
    </row>
    <row r="7" s="3" customFormat="1" ht="30" customHeight="1" spans="1:20">
      <c r="A7" s="16"/>
      <c r="B7" s="16"/>
      <c r="C7" s="17" t="s">
        <v>506</v>
      </c>
      <c r="D7" s="18">
        <v>3500000</v>
      </c>
      <c r="E7" s="18">
        <v>2802972.52</v>
      </c>
      <c r="F7" s="19"/>
      <c r="G7" s="18">
        <v>2802972.52</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582</v>
      </c>
      <c r="C11" s="21"/>
      <c r="D11" s="21"/>
      <c r="E11" s="21"/>
      <c r="F11" s="21"/>
      <c r="G11" s="21"/>
      <c r="H11" s="21" t="s">
        <v>582</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583</v>
      </c>
      <c r="E14" s="15" t="s">
        <v>524</v>
      </c>
      <c r="F14" s="15" t="s">
        <v>584</v>
      </c>
      <c r="G14" s="15" t="s">
        <v>585</v>
      </c>
      <c r="H14" s="15" t="s">
        <v>586</v>
      </c>
      <c r="I14" s="29">
        <v>40</v>
      </c>
      <c r="J14" s="29">
        <v>39</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587</v>
      </c>
      <c r="E24" s="15" t="s">
        <v>532</v>
      </c>
      <c r="F24" s="15" t="s">
        <v>543</v>
      </c>
      <c r="G24" s="15" t="s">
        <v>534</v>
      </c>
      <c r="H24" s="15" t="s">
        <v>578</v>
      </c>
      <c r="I24" s="29">
        <v>25</v>
      </c>
      <c r="J24" s="29">
        <v>25</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549</v>
      </c>
      <c r="E30" s="15" t="s">
        <v>532</v>
      </c>
      <c r="F30" s="15" t="s">
        <v>550</v>
      </c>
      <c r="G30" s="15" t="s">
        <v>534</v>
      </c>
      <c r="H30" s="15" t="s">
        <v>533</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30" workbookViewId="0">
      <selection activeCell="L44" sqref="L44"/>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588</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750000</v>
      </c>
      <c r="E6" s="18">
        <f>SUM(E7:F9)</f>
        <v>750000</v>
      </c>
      <c r="F6" s="19"/>
      <c r="G6" s="18">
        <f>SUM(G7:H9)</f>
        <v>750000</v>
      </c>
      <c r="H6" s="19"/>
      <c r="I6" s="29">
        <v>10</v>
      </c>
      <c r="J6" s="30">
        <f>IFERROR(ROUND(G6/E6,4),"")</f>
        <v>1</v>
      </c>
      <c r="K6" s="30"/>
      <c r="L6" s="29">
        <f>ROUND(J6*I6,2)</f>
        <v>10</v>
      </c>
      <c r="T6" s="41"/>
    </row>
    <row r="7" s="3" customFormat="1" ht="30" customHeight="1" spans="1:20">
      <c r="A7" s="16"/>
      <c r="B7" s="16"/>
      <c r="C7" s="17" t="s">
        <v>506</v>
      </c>
      <c r="D7" s="18">
        <v>750000</v>
      </c>
      <c r="E7" s="18">
        <v>750000</v>
      </c>
      <c r="F7" s="19"/>
      <c r="G7" s="18">
        <v>750000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589</v>
      </c>
      <c r="C11" s="21"/>
      <c r="D11" s="21"/>
      <c r="E11" s="21"/>
      <c r="F11" s="21"/>
      <c r="G11" s="21"/>
      <c r="H11" s="21" t="s">
        <v>589</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592</v>
      </c>
      <c r="G14" s="15" t="s">
        <v>564</v>
      </c>
      <c r="H14" s="15" t="s">
        <v>593</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567</v>
      </c>
      <c r="G24" s="15" t="s">
        <v>534</v>
      </c>
      <c r="H24" s="15" t="s">
        <v>595</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550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5"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597</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116700</v>
      </c>
      <c r="E6" s="18">
        <f>SUM(E7:F9)</f>
        <v>113478</v>
      </c>
      <c r="F6" s="19"/>
      <c r="G6" s="18">
        <f>SUM(G7:H9)</f>
        <v>113478</v>
      </c>
      <c r="H6" s="19"/>
      <c r="I6" s="29">
        <v>10</v>
      </c>
      <c r="J6" s="30">
        <f>IFERROR(ROUND(G6/E6,4),"")</f>
        <v>1</v>
      </c>
      <c r="K6" s="30"/>
      <c r="L6" s="29">
        <f>ROUND(J6*I6,2)</f>
        <v>10</v>
      </c>
      <c r="T6" s="41"/>
    </row>
    <row r="7" s="3" customFormat="1" ht="30" customHeight="1" spans="1:20">
      <c r="A7" s="16"/>
      <c r="B7" s="16"/>
      <c r="C7" s="17" t="s">
        <v>506</v>
      </c>
      <c r="D7" s="18">
        <v>116700</v>
      </c>
      <c r="E7" s="18">
        <v>113478</v>
      </c>
      <c r="F7" s="19"/>
      <c r="G7" s="18">
        <v>113478</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598</v>
      </c>
      <c r="C11" s="21"/>
      <c r="D11" s="21"/>
      <c r="E11" s="21"/>
      <c r="F11" s="21"/>
      <c r="G11" s="21"/>
      <c r="H11" s="21" t="s">
        <v>598</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599</v>
      </c>
      <c r="E14" s="15" t="s">
        <v>524</v>
      </c>
      <c r="F14" s="15" t="s">
        <v>61</v>
      </c>
      <c r="G14" s="15" t="s">
        <v>600</v>
      </c>
      <c r="H14" s="15" t="s">
        <v>46</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567</v>
      </c>
      <c r="G24" s="15" t="s">
        <v>534</v>
      </c>
      <c r="H24" s="15" t="s">
        <v>601</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602</v>
      </c>
      <c r="E30" s="15" t="s">
        <v>532</v>
      </c>
      <c r="F30" s="15" t="s">
        <v>570</v>
      </c>
      <c r="G30" s="15" t="s">
        <v>534</v>
      </c>
      <c r="H30" s="15" t="s">
        <v>603</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4"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604</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285000</v>
      </c>
      <c r="E6" s="18">
        <f>SUM(E7:F9)</f>
        <v>267552.21</v>
      </c>
      <c r="F6" s="19"/>
      <c r="G6" s="18">
        <f>SUM(G7:H9)</f>
        <v>267552.21</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v>285000</v>
      </c>
      <c r="E9" s="18">
        <v>267552.21</v>
      </c>
      <c r="F9" s="19"/>
      <c r="G9" s="18">
        <v>267552.21</v>
      </c>
      <c r="H9" s="19"/>
      <c r="I9" s="29" t="s">
        <v>438</v>
      </c>
      <c r="J9" s="30">
        <f>IFERROR(ROUND(G9/E9,4),"")</f>
        <v>1</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605</v>
      </c>
      <c r="C11" s="21"/>
      <c r="D11" s="21"/>
      <c r="E11" s="21"/>
      <c r="F11" s="21"/>
      <c r="G11" s="21"/>
      <c r="H11" s="21" t="s">
        <v>605</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606</v>
      </c>
      <c r="E14" s="15" t="s">
        <v>532</v>
      </c>
      <c r="F14" s="15" t="s">
        <v>11</v>
      </c>
      <c r="G14" s="15" t="s">
        <v>607</v>
      </c>
      <c r="H14" s="15" t="s">
        <v>11</v>
      </c>
      <c r="I14" s="29">
        <v>40</v>
      </c>
      <c r="J14" s="29">
        <v>40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608</v>
      </c>
      <c r="E24" s="15" t="s">
        <v>532</v>
      </c>
      <c r="F24" s="15" t="s">
        <v>609</v>
      </c>
      <c r="G24" s="15" t="s">
        <v>534</v>
      </c>
      <c r="H24" s="15" t="s">
        <v>610</v>
      </c>
      <c r="I24" s="29">
        <v>25</v>
      </c>
      <c r="J24" s="29">
        <v>25</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611</v>
      </c>
      <c r="E30" s="15" t="s">
        <v>532</v>
      </c>
      <c r="F30" s="15" t="s">
        <v>570</v>
      </c>
      <c r="G30" s="15" t="s">
        <v>534</v>
      </c>
      <c r="H30" s="15" t="s">
        <v>571</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67" t="s">
        <v>113</v>
      </c>
    </row>
    <row r="2" ht="14.25" spans="12:12">
      <c r="L2" s="68" t="s">
        <v>114</v>
      </c>
    </row>
    <row r="3" ht="14.25" spans="1:12">
      <c r="A3" s="68" t="s">
        <v>2</v>
      </c>
      <c r="L3" s="68" t="s">
        <v>3</v>
      </c>
    </row>
    <row r="4" ht="19.5" customHeight="1" spans="1:12">
      <c r="A4" s="70" t="s">
        <v>6</v>
      </c>
      <c r="B4" s="70"/>
      <c r="C4" s="70"/>
      <c r="D4" s="70"/>
      <c r="E4" s="69" t="s">
        <v>97</v>
      </c>
      <c r="F4" s="69" t="s">
        <v>115</v>
      </c>
      <c r="G4" s="69" t="s">
        <v>116</v>
      </c>
      <c r="H4" s="69" t="s">
        <v>117</v>
      </c>
      <c r="I4" s="69"/>
      <c r="J4" s="69" t="s">
        <v>118</v>
      </c>
      <c r="K4" s="69" t="s">
        <v>119</v>
      </c>
      <c r="L4" s="69" t="s">
        <v>120</v>
      </c>
    </row>
    <row r="5" ht="19.5" customHeight="1" spans="1:12">
      <c r="A5" s="69" t="s">
        <v>121</v>
      </c>
      <c r="B5" s="69"/>
      <c r="C5" s="69"/>
      <c r="D5" s="70" t="s">
        <v>122</v>
      </c>
      <c r="E5" s="69"/>
      <c r="F5" s="69"/>
      <c r="G5" s="69"/>
      <c r="H5" s="69" t="s">
        <v>123</v>
      </c>
      <c r="I5" s="69" t="s">
        <v>124</v>
      </c>
      <c r="J5" s="69"/>
      <c r="K5" s="69"/>
      <c r="L5" s="69" t="s">
        <v>123</v>
      </c>
    </row>
    <row r="6" ht="19.5" customHeight="1" spans="1:12">
      <c r="A6" s="69"/>
      <c r="B6" s="69"/>
      <c r="C6" s="69"/>
      <c r="D6" s="70"/>
      <c r="E6" s="69"/>
      <c r="F6" s="69"/>
      <c r="G6" s="69"/>
      <c r="H6" s="69"/>
      <c r="I6" s="69"/>
      <c r="J6" s="69"/>
      <c r="K6" s="69"/>
      <c r="L6" s="69"/>
    </row>
    <row r="7" ht="19.5" customHeight="1" spans="1:12">
      <c r="A7" s="69"/>
      <c r="B7" s="69"/>
      <c r="C7" s="69"/>
      <c r="D7" s="70"/>
      <c r="E7" s="69"/>
      <c r="F7" s="69"/>
      <c r="G7" s="69"/>
      <c r="H7" s="69"/>
      <c r="I7" s="69"/>
      <c r="J7" s="69"/>
      <c r="K7" s="69"/>
      <c r="L7" s="69"/>
    </row>
    <row r="8" ht="19.5" customHeight="1" spans="1:12">
      <c r="A8" s="70" t="s">
        <v>125</v>
      </c>
      <c r="B8" s="70" t="s">
        <v>126</v>
      </c>
      <c r="C8" s="70" t="s">
        <v>127</v>
      </c>
      <c r="D8" s="70" t="s">
        <v>10</v>
      </c>
      <c r="E8" s="69" t="s">
        <v>11</v>
      </c>
      <c r="F8" s="69" t="s">
        <v>12</v>
      </c>
      <c r="G8" s="69" t="s">
        <v>20</v>
      </c>
      <c r="H8" s="69" t="s">
        <v>24</v>
      </c>
      <c r="I8" s="69" t="s">
        <v>28</v>
      </c>
      <c r="J8" s="69" t="s">
        <v>32</v>
      </c>
      <c r="K8" s="69" t="s">
        <v>36</v>
      </c>
      <c r="L8" s="69" t="s">
        <v>40</v>
      </c>
    </row>
    <row r="9" ht="19.5" customHeight="1" spans="1:12">
      <c r="A9" s="70"/>
      <c r="B9" s="70"/>
      <c r="C9" s="70"/>
      <c r="D9" s="70" t="s">
        <v>128</v>
      </c>
      <c r="E9" s="63">
        <v>124624622.32</v>
      </c>
      <c r="F9" s="63">
        <v>115252910.08</v>
      </c>
      <c r="G9" s="63">
        <v>0</v>
      </c>
      <c r="H9" s="63">
        <v>4097834.94</v>
      </c>
      <c r="I9" s="63">
        <v>4097834.94</v>
      </c>
      <c r="J9" s="63">
        <v>0</v>
      </c>
      <c r="K9" s="63">
        <v>0</v>
      </c>
      <c r="L9" s="63">
        <v>5273877.3</v>
      </c>
    </row>
    <row r="10" ht="19.5" customHeight="1" spans="1:12">
      <c r="A10" s="62" t="s">
        <v>129</v>
      </c>
      <c r="B10" s="62"/>
      <c r="C10" s="62"/>
      <c r="D10" s="62" t="s">
        <v>130</v>
      </c>
      <c r="E10" s="63">
        <v>60000</v>
      </c>
      <c r="F10" s="63">
        <v>60000</v>
      </c>
      <c r="G10" s="63">
        <v>0</v>
      </c>
      <c r="H10" s="63">
        <v>0</v>
      </c>
      <c r="I10" s="63">
        <v>0</v>
      </c>
      <c r="J10" s="63">
        <v>0</v>
      </c>
      <c r="K10" s="63">
        <v>0</v>
      </c>
      <c r="L10" s="63">
        <v>0</v>
      </c>
    </row>
    <row r="11" ht="19.5" customHeight="1" spans="1:12">
      <c r="A11" s="62" t="s">
        <v>131</v>
      </c>
      <c r="B11" s="62"/>
      <c r="C11" s="62"/>
      <c r="D11" s="62" t="s">
        <v>132</v>
      </c>
      <c r="E11" s="63">
        <v>36429351.01</v>
      </c>
      <c r="F11" s="63">
        <v>31155473.71</v>
      </c>
      <c r="G11" s="63">
        <v>0</v>
      </c>
      <c r="H11" s="63">
        <v>0</v>
      </c>
      <c r="I11" s="63">
        <v>0</v>
      </c>
      <c r="J11" s="63">
        <v>0</v>
      </c>
      <c r="K11" s="63">
        <v>0</v>
      </c>
      <c r="L11" s="63">
        <v>5273877.3</v>
      </c>
    </row>
    <row r="12" ht="19.5" customHeight="1" spans="1:12">
      <c r="A12" s="62" t="s">
        <v>133</v>
      </c>
      <c r="B12" s="62"/>
      <c r="C12" s="62"/>
      <c r="D12" s="62" t="s">
        <v>134</v>
      </c>
      <c r="E12" s="63">
        <v>65565482.65</v>
      </c>
      <c r="F12" s="63">
        <v>61467647.71</v>
      </c>
      <c r="G12" s="63">
        <v>0</v>
      </c>
      <c r="H12" s="63">
        <v>4097834.94</v>
      </c>
      <c r="I12" s="63">
        <v>4097834.94</v>
      </c>
      <c r="J12" s="63">
        <v>0</v>
      </c>
      <c r="K12" s="63">
        <v>0</v>
      </c>
      <c r="L12" s="63">
        <v>0</v>
      </c>
    </row>
    <row r="13" ht="19.5" customHeight="1" spans="1:12">
      <c r="A13" s="62" t="s">
        <v>135</v>
      </c>
      <c r="B13" s="62"/>
      <c r="C13" s="62"/>
      <c r="D13" s="62" t="s">
        <v>136</v>
      </c>
      <c r="E13" s="63">
        <v>24000</v>
      </c>
      <c r="F13" s="63">
        <v>24000</v>
      </c>
      <c r="G13" s="63">
        <v>0</v>
      </c>
      <c r="H13" s="63">
        <v>0</v>
      </c>
      <c r="I13" s="63">
        <v>0</v>
      </c>
      <c r="J13" s="63">
        <v>0</v>
      </c>
      <c r="K13" s="63">
        <v>0</v>
      </c>
      <c r="L13" s="63">
        <v>0</v>
      </c>
    </row>
    <row r="14" ht="19.5" customHeight="1" spans="1:12">
      <c r="A14" s="62" t="s">
        <v>137</v>
      </c>
      <c r="B14" s="62"/>
      <c r="C14" s="62"/>
      <c r="D14" s="62" t="s">
        <v>138</v>
      </c>
      <c r="E14" s="63">
        <v>1768780</v>
      </c>
      <c r="F14" s="63">
        <v>1768780</v>
      </c>
      <c r="G14" s="63">
        <v>0</v>
      </c>
      <c r="H14" s="63">
        <v>0</v>
      </c>
      <c r="I14" s="63">
        <v>0</v>
      </c>
      <c r="J14" s="63">
        <v>0</v>
      </c>
      <c r="K14" s="63">
        <v>0</v>
      </c>
      <c r="L14" s="63">
        <v>0</v>
      </c>
    </row>
    <row r="15" ht="19.5" customHeight="1" spans="1:12">
      <c r="A15" s="62" t="s">
        <v>139</v>
      </c>
      <c r="B15" s="62"/>
      <c r="C15" s="62"/>
      <c r="D15" s="62" t="s">
        <v>140</v>
      </c>
      <c r="E15" s="63">
        <v>692492.51</v>
      </c>
      <c r="F15" s="63">
        <v>692492.51</v>
      </c>
      <c r="G15" s="63">
        <v>0</v>
      </c>
      <c r="H15" s="63">
        <v>0</v>
      </c>
      <c r="I15" s="63">
        <v>0</v>
      </c>
      <c r="J15" s="63">
        <v>0</v>
      </c>
      <c r="K15" s="63">
        <v>0</v>
      </c>
      <c r="L15" s="63">
        <v>0</v>
      </c>
    </row>
    <row r="16" ht="19.5" customHeight="1" spans="1:12">
      <c r="A16" s="62" t="s">
        <v>141</v>
      </c>
      <c r="B16" s="62"/>
      <c r="C16" s="62"/>
      <c r="D16" s="62" t="s">
        <v>142</v>
      </c>
      <c r="E16" s="63">
        <v>178512</v>
      </c>
      <c r="F16" s="63">
        <v>178512</v>
      </c>
      <c r="G16" s="63">
        <v>0</v>
      </c>
      <c r="H16" s="63">
        <v>0</v>
      </c>
      <c r="I16" s="63">
        <v>0</v>
      </c>
      <c r="J16" s="63">
        <v>0</v>
      </c>
      <c r="K16" s="63">
        <v>0</v>
      </c>
      <c r="L16" s="63">
        <v>0</v>
      </c>
    </row>
    <row r="17" ht="19.5" customHeight="1" spans="1:12">
      <c r="A17" s="62" t="s">
        <v>143</v>
      </c>
      <c r="B17" s="62"/>
      <c r="C17" s="62"/>
      <c r="D17" s="62" t="s">
        <v>144</v>
      </c>
      <c r="E17" s="63">
        <v>8639976.96</v>
      </c>
      <c r="F17" s="63">
        <v>8639976.96</v>
      </c>
      <c r="G17" s="63">
        <v>0</v>
      </c>
      <c r="H17" s="63">
        <v>0</v>
      </c>
      <c r="I17" s="63">
        <v>0</v>
      </c>
      <c r="J17" s="63">
        <v>0</v>
      </c>
      <c r="K17" s="63">
        <v>0</v>
      </c>
      <c r="L17" s="63">
        <v>0</v>
      </c>
    </row>
    <row r="18" ht="19.5" customHeight="1" spans="1:12">
      <c r="A18" s="62" t="s">
        <v>145</v>
      </c>
      <c r="B18" s="62"/>
      <c r="C18" s="62"/>
      <c r="D18" s="62" t="s">
        <v>146</v>
      </c>
      <c r="E18" s="63">
        <v>1320101.41</v>
      </c>
      <c r="F18" s="63">
        <v>1320101.41</v>
      </c>
      <c r="G18" s="63">
        <v>0</v>
      </c>
      <c r="H18" s="63">
        <v>0</v>
      </c>
      <c r="I18" s="63">
        <v>0</v>
      </c>
      <c r="J18" s="63">
        <v>0</v>
      </c>
      <c r="K18" s="63">
        <v>0</v>
      </c>
      <c r="L18" s="63">
        <v>0</v>
      </c>
    </row>
    <row r="19" ht="19.5" customHeight="1" spans="1:12">
      <c r="A19" s="62" t="s">
        <v>147</v>
      </c>
      <c r="B19" s="62"/>
      <c r="C19" s="62"/>
      <c r="D19" s="62" t="s">
        <v>148</v>
      </c>
      <c r="E19" s="63">
        <v>1323083.6</v>
      </c>
      <c r="F19" s="63">
        <v>1323083.6</v>
      </c>
      <c r="G19" s="63">
        <v>0</v>
      </c>
      <c r="H19" s="63">
        <v>0</v>
      </c>
      <c r="I19" s="63">
        <v>0</v>
      </c>
      <c r="J19" s="63">
        <v>0</v>
      </c>
      <c r="K19" s="63">
        <v>0</v>
      </c>
      <c r="L19" s="63">
        <v>0</v>
      </c>
    </row>
    <row r="20" ht="19.5" customHeight="1" spans="1:12">
      <c r="A20" s="62" t="s">
        <v>149</v>
      </c>
      <c r="B20" s="62"/>
      <c r="C20" s="62"/>
      <c r="D20" s="62" t="s">
        <v>150</v>
      </c>
      <c r="E20" s="63">
        <v>3772660.89</v>
      </c>
      <c r="F20" s="63">
        <v>3772660.89</v>
      </c>
      <c r="G20" s="63">
        <v>0</v>
      </c>
      <c r="H20" s="63">
        <v>0</v>
      </c>
      <c r="I20" s="63">
        <v>0</v>
      </c>
      <c r="J20" s="63">
        <v>0</v>
      </c>
      <c r="K20" s="63">
        <v>0</v>
      </c>
      <c r="L20" s="63">
        <v>0</v>
      </c>
    </row>
    <row r="21" ht="19.5" customHeight="1" spans="1:12">
      <c r="A21" s="62" t="s">
        <v>151</v>
      </c>
      <c r="B21" s="62"/>
      <c r="C21" s="62"/>
      <c r="D21" s="62" t="s">
        <v>152</v>
      </c>
      <c r="E21" s="63">
        <v>2675500</v>
      </c>
      <c r="F21" s="63">
        <v>2675500</v>
      </c>
      <c r="G21" s="63">
        <v>0</v>
      </c>
      <c r="H21" s="63">
        <v>0</v>
      </c>
      <c r="I21" s="63">
        <v>0</v>
      </c>
      <c r="J21" s="63">
        <v>0</v>
      </c>
      <c r="K21" s="63">
        <v>0</v>
      </c>
      <c r="L21" s="63">
        <v>0</v>
      </c>
    </row>
    <row r="22" ht="19.5" customHeight="1" spans="1:12">
      <c r="A22" s="62" t="s">
        <v>153</v>
      </c>
      <c r="B22" s="62"/>
      <c r="C22" s="62"/>
      <c r="D22" s="62" t="s">
        <v>154</v>
      </c>
      <c r="E22" s="63">
        <v>296645.67</v>
      </c>
      <c r="F22" s="63">
        <v>296645.67</v>
      </c>
      <c r="G22" s="63">
        <v>0</v>
      </c>
      <c r="H22" s="63">
        <v>0</v>
      </c>
      <c r="I22" s="63">
        <v>0</v>
      </c>
      <c r="J22" s="63">
        <v>0</v>
      </c>
      <c r="K22" s="63">
        <v>0</v>
      </c>
      <c r="L22" s="63">
        <v>0</v>
      </c>
    </row>
    <row r="23" ht="19.5" customHeight="1" spans="1:12">
      <c r="A23" s="62" t="s">
        <v>155</v>
      </c>
      <c r="B23" s="62"/>
      <c r="C23" s="62"/>
      <c r="D23" s="62" t="s">
        <v>156</v>
      </c>
      <c r="E23" s="63">
        <v>428109.62</v>
      </c>
      <c r="F23" s="63">
        <v>428109.62</v>
      </c>
      <c r="G23" s="63">
        <v>0</v>
      </c>
      <c r="H23" s="63">
        <v>0</v>
      </c>
      <c r="I23" s="63">
        <v>0</v>
      </c>
      <c r="J23" s="63">
        <v>0</v>
      </c>
      <c r="K23" s="63">
        <v>0</v>
      </c>
      <c r="L23" s="63">
        <v>0</v>
      </c>
    </row>
    <row r="24" ht="19.5" customHeight="1" spans="1:12">
      <c r="A24" s="62" t="s">
        <v>157</v>
      </c>
      <c r="B24" s="62"/>
      <c r="C24" s="62"/>
      <c r="D24" s="62" t="s">
        <v>158</v>
      </c>
      <c r="E24" s="63">
        <v>1449926</v>
      </c>
      <c r="F24" s="63">
        <v>1449926</v>
      </c>
      <c r="G24" s="63">
        <v>0</v>
      </c>
      <c r="H24" s="63">
        <v>0</v>
      </c>
      <c r="I24" s="63">
        <v>0</v>
      </c>
      <c r="J24" s="63">
        <v>0</v>
      </c>
      <c r="K24" s="63">
        <v>0</v>
      </c>
      <c r="L24" s="63">
        <v>0</v>
      </c>
    </row>
    <row r="25" ht="19.5" customHeight="1" spans="1:12">
      <c r="A25" s="62" t="s">
        <v>159</v>
      </c>
      <c r="B25" s="62"/>
      <c r="C25" s="62"/>
      <c r="D25" s="62"/>
      <c r="E25" s="62"/>
      <c r="F25" s="62"/>
      <c r="G25" s="62"/>
      <c r="H25" s="62"/>
      <c r="I25" s="62"/>
      <c r="J25" s="62"/>
      <c r="K25" s="62"/>
      <c r="L25" s="62"/>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6"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612</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1000000</v>
      </c>
      <c r="E6" s="18">
        <f>SUM(E7:F9)</f>
        <v>1000000</v>
      </c>
      <c r="F6" s="19"/>
      <c r="G6" s="18">
        <f>SUM(G7:H9)</f>
        <v>1000000</v>
      </c>
      <c r="H6" s="19"/>
      <c r="I6" s="29">
        <v>10</v>
      </c>
      <c r="J6" s="30">
        <f>IFERROR(ROUND(G6/E6,4),"")</f>
        <v>1</v>
      </c>
      <c r="K6" s="30"/>
      <c r="L6" s="29">
        <f>ROUND(J6*I6,2)</f>
        <v>10</v>
      </c>
      <c r="T6" s="41"/>
    </row>
    <row r="7" s="3" customFormat="1" ht="30" customHeight="1" spans="1:20">
      <c r="A7" s="16"/>
      <c r="B7" s="16"/>
      <c r="C7" s="17" t="s">
        <v>506</v>
      </c>
      <c r="D7" s="18">
        <v>1000000</v>
      </c>
      <c r="E7" s="18">
        <v>1000000</v>
      </c>
      <c r="F7" s="19"/>
      <c r="G7" s="18">
        <v>1000000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613</v>
      </c>
      <c r="C11" s="21"/>
      <c r="D11" s="21"/>
      <c r="E11" s="21"/>
      <c r="F11" s="21"/>
      <c r="G11" s="21"/>
      <c r="H11" s="21" t="s">
        <v>613</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614</v>
      </c>
      <c r="E14" s="15" t="s">
        <v>532</v>
      </c>
      <c r="F14" s="15" t="s">
        <v>11</v>
      </c>
      <c r="G14" s="15" t="s">
        <v>615</v>
      </c>
      <c r="H14" s="15" t="s">
        <v>11</v>
      </c>
      <c r="I14" s="29">
        <v>40</v>
      </c>
      <c r="J14" s="29">
        <v>40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616</v>
      </c>
      <c r="E24" s="15" t="s">
        <v>532</v>
      </c>
      <c r="F24" s="15" t="s">
        <v>617</v>
      </c>
      <c r="G24" s="15" t="s">
        <v>618</v>
      </c>
      <c r="H24" s="15" t="s">
        <v>578</v>
      </c>
      <c r="I24" s="29">
        <v>25</v>
      </c>
      <c r="J24" s="29">
        <v>25</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619</v>
      </c>
      <c r="E30" s="15" t="s">
        <v>532</v>
      </c>
      <c r="F30" s="15" t="s">
        <v>570</v>
      </c>
      <c r="G30" s="15" t="s">
        <v>534</v>
      </c>
      <c r="H30" s="15" t="s">
        <v>533</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5"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620</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1100000</v>
      </c>
      <c r="E6" s="18">
        <f>SUM(E7:F9)</f>
        <v>960000</v>
      </c>
      <c r="F6" s="19"/>
      <c r="G6" s="18">
        <f>SUM(G7:H9)</f>
        <v>960000</v>
      </c>
      <c r="H6" s="19"/>
      <c r="I6" s="29">
        <v>10</v>
      </c>
      <c r="J6" s="30">
        <f>IFERROR(ROUND(G6/E6,4),"")</f>
        <v>1</v>
      </c>
      <c r="K6" s="30"/>
      <c r="L6" s="29">
        <f>ROUND(J6*I6,2)</f>
        <v>10</v>
      </c>
      <c r="T6" s="41"/>
    </row>
    <row r="7" s="3" customFormat="1" ht="30" customHeight="1" spans="1:20">
      <c r="A7" s="16"/>
      <c r="B7" s="16"/>
      <c r="C7" s="17" t="s">
        <v>506</v>
      </c>
      <c r="D7" s="18">
        <v>1100000</v>
      </c>
      <c r="E7" s="18">
        <v>960000</v>
      </c>
      <c r="F7" s="19"/>
      <c r="G7" s="18">
        <v>960000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621</v>
      </c>
      <c r="C11" s="21"/>
      <c r="D11" s="21"/>
      <c r="E11" s="21"/>
      <c r="F11" s="21"/>
      <c r="G11" s="21"/>
      <c r="H11" s="21" t="s">
        <v>621</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622</v>
      </c>
      <c r="E14" s="15" t="s">
        <v>532</v>
      </c>
      <c r="F14" s="15" t="s">
        <v>28</v>
      </c>
      <c r="G14" s="15" t="s">
        <v>575</v>
      </c>
      <c r="H14" s="15" t="s">
        <v>623</v>
      </c>
      <c r="I14" s="29">
        <v>40</v>
      </c>
      <c r="J14" s="29">
        <v>40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624</v>
      </c>
      <c r="E24" s="15" t="s">
        <v>532</v>
      </c>
      <c r="F24" s="15" t="s">
        <v>625</v>
      </c>
      <c r="G24" s="15" t="s">
        <v>534</v>
      </c>
      <c r="H24" s="15" t="s">
        <v>625</v>
      </c>
      <c r="I24" s="29">
        <v>25</v>
      </c>
      <c r="J24" s="29">
        <v>24</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626</v>
      </c>
      <c r="E30" s="15" t="s">
        <v>532</v>
      </c>
      <c r="F30" s="15" t="s">
        <v>580</v>
      </c>
      <c r="G30" s="15" t="s">
        <v>534</v>
      </c>
      <c r="H30" s="15" t="s">
        <v>533</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627</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952000</v>
      </c>
      <c r="E6" s="18">
        <f>SUM(E7:F9)</f>
        <v>951380</v>
      </c>
      <c r="F6" s="19"/>
      <c r="G6" s="18">
        <f>SUM(G7:H9)</f>
        <v>951380</v>
      </c>
      <c r="H6" s="19"/>
      <c r="I6" s="29">
        <v>10</v>
      </c>
      <c r="J6" s="30">
        <f>IFERROR(ROUND(G6/E6,4),"")</f>
        <v>1</v>
      </c>
      <c r="K6" s="30"/>
      <c r="L6" s="29">
        <f>ROUND(J6*I6,2)</f>
        <v>10</v>
      </c>
      <c r="T6" s="41"/>
    </row>
    <row r="7" s="3" customFormat="1" ht="30" customHeight="1" spans="1:20">
      <c r="A7" s="16"/>
      <c r="B7" s="16"/>
      <c r="C7" s="17" t="s">
        <v>506</v>
      </c>
      <c r="D7" s="18">
        <v>952000</v>
      </c>
      <c r="E7" s="18">
        <v>951380</v>
      </c>
      <c r="F7" s="19"/>
      <c r="G7" s="18">
        <v>951380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582</v>
      </c>
      <c r="C11" s="21"/>
      <c r="D11" s="21"/>
      <c r="E11" s="21"/>
      <c r="F11" s="21"/>
      <c r="G11" s="21"/>
      <c r="H11" s="21" t="s">
        <v>582</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628</v>
      </c>
      <c r="E14" s="15" t="s">
        <v>532</v>
      </c>
      <c r="F14" s="15" t="s">
        <v>629</v>
      </c>
      <c r="G14" s="15" t="s">
        <v>630</v>
      </c>
      <c r="H14" s="15" t="s">
        <v>631</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632</v>
      </c>
      <c r="E24" s="15" t="s">
        <v>532</v>
      </c>
      <c r="F24" s="15" t="s">
        <v>633</v>
      </c>
      <c r="G24" s="15" t="s">
        <v>585</v>
      </c>
      <c r="H24" s="15" t="s">
        <v>634</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611</v>
      </c>
      <c r="E30" s="15" t="s">
        <v>532</v>
      </c>
      <c r="F30" s="15" t="s">
        <v>580</v>
      </c>
      <c r="G30" s="15" t="s">
        <v>534</v>
      </c>
      <c r="H30" s="15" t="s">
        <v>571</v>
      </c>
      <c r="I30" s="29">
        <v>30</v>
      </c>
      <c r="J30" s="29">
        <v>29</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8"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635</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18000</v>
      </c>
      <c r="E6" s="18">
        <f>SUM(E7:F9)</f>
        <v>14458</v>
      </c>
      <c r="F6" s="19"/>
      <c r="G6" s="18">
        <f>SUM(G7:H9)</f>
        <v>14458</v>
      </c>
      <c r="H6" s="19"/>
      <c r="I6" s="29">
        <v>10</v>
      </c>
      <c r="J6" s="30">
        <f>IFERROR(ROUND(G6/E6,4),"")</f>
        <v>1</v>
      </c>
      <c r="K6" s="30"/>
      <c r="L6" s="29">
        <f>ROUND(J6*I6,2)</f>
        <v>10</v>
      </c>
      <c r="T6" s="41"/>
    </row>
    <row r="7" s="3" customFormat="1" ht="30" customHeight="1" spans="1:20">
      <c r="A7" s="16"/>
      <c r="B7" s="16"/>
      <c r="C7" s="17" t="s">
        <v>506</v>
      </c>
      <c r="D7" s="18">
        <v>18000</v>
      </c>
      <c r="E7" s="18">
        <v>14458</v>
      </c>
      <c r="F7" s="19"/>
      <c r="G7" s="18">
        <v>14458</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636</v>
      </c>
      <c r="C11" s="21"/>
      <c r="D11" s="21"/>
      <c r="E11" s="21"/>
      <c r="F11" s="21"/>
      <c r="G11" s="21"/>
      <c r="H11" s="21" t="s">
        <v>636</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599</v>
      </c>
      <c r="E14" s="15" t="s">
        <v>524</v>
      </c>
      <c r="F14" s="15" t="s">
        <v>11</v>
      </c>
      <c r="G14" s="15" t="s">
        <v>600</v>
      </c>
      <c r="H14" s="15" t="s">
        <v>637</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567</v>
      </c>
      <c r="G24" s="15" t="s">
        <v>534</v>
      </c>
      <c r="H24" s="15" t="s">
        <v>601</v>
      </c>
      <c r="I24" s="29">
        <v>30</v>
      </c>
      <c r="J24" s="29">
        <v>29</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602</v>
      </c>
      <c r="E30" s="15" t="s">
        <v>532</v>
      </c>
      <c r="F30" s="15" t="s">
        <v>550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zoomScale="55" zoomScaleNormal="55" topLeftCell="A15" workbookViewId="0">
      <selection activeCell="O32" sqref="O32"/>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638</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818400</v>
      </c>
      <c r="E6" s="18">
        <f>SUM(E7:F9)</f>
        <v>817400</v>
      </c>
      <c r="F6" s="19"/>
      <c r="G6" s="18">
        <f>SUM(G7:H9)</f>
        <v>817400</v>
      </c>
      <c r="H6" s="19"/>
      <c r="I6" s="29">
        <v>10</v>
      </c>
      <c r="J6" s="30">
        <f>IFERROR(ROUND(G6/E6,4),"")</f>
        <v>1</v>
      </c>
      <c r="K6" s="30"/>
      <c r="L6" s="29">
        <f>ROUND(J6*I6,2)</f>
        <v>10</v>
      </c>
      <c r="T6" s="41"/>
    </row>
    <row r="7" s="3" customFormat="1" ht="30" customHeight="1" spans="1:20">
      <c r="A7" s="16"/>
      <c r="B7" s="16"/>
      <c r="C7" s="17" t="s">
        <v>506</v>
      </c>
      <c r="D7" s="18">
        <v>818400</v>
      </c>
      <c r="E7" s="18">
        <v>817400</v>
      </c>
      <c r="F7" s="19"/>
      <c r="G7" s="18">
        <v>817400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582</v>
      </c>
      <c r="C11" s="21"/>
      <c r="D11" s="21"/>
      <c r="E11" s="21"/>
      <c r="F11" s="21"/>
      <c r="G11" s="21"/>
      <c r="H11" s="21" t="s">
        <v>582</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606</v>
      </c>
      <c r="E14" s="15" t="s">
        <v>532</v>
      </c>
      <c r="F14" s="15" t="s">
        <v>639</v>
      </c>
      <c r="G14" s="15" t="s">
        <v>630</v>
      </c>
      <c r="H14" s="15" t="s">
        <v>640</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632</v>
      </c>
      <c r="E24" s="15" t="s">
        <v>524</v>
      </c>
      <c r="F24" s="15" t="s">
        <v>641</v>
      </c>
      <c r="G24" s="15" t="s">
        <v>585</v>
      </c>
      <c r="H24" s="15" t="s">
        <v>642</v>
      </c>
      <c r="I24" s="29">
        <v>30</v>
      </c>
      <c r="J24" s="29">
        <v>28</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611</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zoomScale="55" zoomScaleNormal="55" topLeftCell="A16" workbookViewId="0">
      <selection activeCell="Q32" sqref="Q32"/>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643</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49787.4</v>
      </c>
      <c r="F6" s="19"/>
      <c r="G6" s="18">
        <f>SUM(G7:H9)</f>
        <v>49787.4</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49787.4</v>
      </c>
      <c r="F8" s="19"/>
      <c r="G8" s="18">
        <v>49787.4</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644</v>
      </c>
      <c r="C11" s="21"/>
      <c r="D11" s="21"/>
      <c r="E11" s="21"/>
      <c r="F11" s="21"/>
      <c r="G11" s="21"/>
      <c r="H11" s="21" t="s">
        <v>644</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645</v>
      </c>
      <c r="E14" s="15" t="s">
        <v>524</v>
      </c>
      <c r="F14" s="15" t="s">
        <v>11</v>
      </c>
      <c r="G14" s="15" t="s">
        <v>646</v>
      </c>
      <c r="H14" s="15" t="s">
        <v>11</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647</v>
      </c>
      <c r="E24" s="15" t="s">
        <v>532</v>
      </c>
      <c r="F24" s="15" t="s">
        <v>648</v>
      </c>
      <c r="G24" s="15" t="s">
        <v>534</v>
      </c>
      <c r="H24" s="15" t="s">
        <v>648</v>
      </c>
      <c r="I24" s="29">
        <v>30</v>
      </c>
      <c r="J24" s="29">
        <v>29</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649</v>
      </c>
      <c r="E30" s="15" t="s">
        <v>532</v>
      </c>
      <c r="F30" s="15" t="s">
        <v>570</v>
      </c>
      <c r="G30" s="15" t="s">
        <v>534</v>
      </c>
      <c r="H30" s="15" t="s">
        <v>580</v>
      </c>
      <c r="I30" s="29">
        <v>30</v>
      </c>
      <c r="J30" s="29">
        <v>29</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5"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650</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7050</v>
      </c>
      <c r="F6" s="19"/>
      <c r="G6" s="18">
        <f>SUM(G7:H9)</f>
        <v>7050</v>
      </c>
      <c r="H6" s="19"/>
      <c r="I6" s="29">
        <v>10</v>
      </c>
      <c r="J6" s="30">
        <f>IFERROR(ROUND(G6/E6,4),"")</f>
        <v>1</v>
      </c>
      <c r="K6" s="30"/>
      <c r="L6" s="29">
        <f>ROUND(J6*I6,2)</f>
        <v>10</v>
      </c>
      <c r="T6" s="41"/>
    </row>
    <row r="7" s="3" customFormat="1" ht="30" customHeight="1" spans="1:20">
      <c r="A7" s="16"/>
      <c r="B7" s="16"/>
      <c r="C7" s="17" t="s">
        <v>506</v>
      </c>
      <c r="D7" s="18"/>
      <c r="E7" s="18">
        <v>7050</v>
      </c>
      <c r="F7" s="19"/>
      <c r="G7" s="18">
        <v>7050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651</v>
      </c>
      <c r="C11" s="21"/>
      <c r="D11" s="21"/>
      <c r="E11" s="21"/>
      <c r="F11" s="21"/>
      <c r="G11" s="21"/>
      <c r="H11" s="21" t="s">
        <v>651</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22</v>
      </c>
      <c r="G14" s="15" t="s">
        <v>564</v>
      </c>
      <c r="H14" s="15" t="s">
        <v>69</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568</v>
      </c>
      <c r="G24" s="15" t="s">
        <v>534</v>
      </c>
      <c r="H24" s="15" t="s">
        <v>601</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9"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652</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68528</v>
      </c>
      <c r="F6" s="19"/>
      <c r="G6" s="18">
        <f>SUM(G7:H9)</f>
        <v>68528</v>
      </c>
      <c r="H6" s="19"/>
      <c r="I6" s="29">
        <v>10</v>
      </c>
      <c r="J6" s="30">
        <f>IFERROR(ROUND(G6/E6,4),"")</f>
        <v>1</v>
      </c>
      <c r="K6" s="30"/>
      <c r="L6" s="29">
        <f>ROUND(J6*I6,2)</f>
        <v>10</v>
      </c>
      <c r="T6" s="41"/>
    </row>
    <row r="7" s="3" customFormat="1" ht="30" customHeight="1" spans="1:20">
      <c r="A7" s="16"/>
      <c r="B7" s="16"/>
      <c r="C7" s="17" t="s">
        <v>506</v>
      </c>
      <c r="D7" s="18"/>
      <c r="E7" s="18">
        <v>68528</v>
      </c>
      <c r="F7" s="19"/>
      <c r="G7" s="18">
        <v>68528</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653</v>
      </c>
      <c r="C11" s="21"/>
      <c r="D11" s="21"/>
      <c r="E11" s="21"/>
      <c r="F11" s="21"/>
      <c r="G11" s="21"/>
      <c r="H11" s="21" t="s">
        <v>653</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654</v>
      </c>
      <c r="E14" s="15" t="s">
        <v>524</v>
      </c>
      <c r="F14" s="15" t="s">
        <v>637</v>
      </c>
      <c r="G14" s="15" t="s">
        <v>575</v>
      </c>
      <c r="H14" s="15" t="s">
        <v>637</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624</v>
      </c>
      <c r="E24" s="15" t="s">
        <v>532</v>
      </c>
      <c r="F24" s="15" t="s">
        <v>625</v>
      </c>
      <c r="G24" s="15" t="s">
        <v>534</v>
      </c>
      <c r="H24" s="15" t="s">
        <v>655</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656</v>
      </c>
      <c r="E30" s="15" t="s">
        <v>532</v>
      </c>
      <c r="F30" s="15" t="s">
        <v>657</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5"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658</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52413.8</v>
      </c>
      <c r="F6" s="19"/>
      <c r="G6" s="18">
        <f>SUM(G7:H9)</f>
        <v>52413.8</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52413.8</v>
      </c>
      <c r="F8" s="19"/>
      <c r="G8" s="18">
        <v>52413.8</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653</v>
      </c>
      <c r="C11" s="21"/>
      <c r="D11" s="21"/>
      <c r="E11" s="21"/>
      <c r="F11" s="21"/>
      <c r="G11" s="21"/>
      <c r="H11" s="21" t="s">
        <v>653</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659</v>
      </c>
      <c r="E14" s="15" t="s">
        <v>532</v>
      </c>
      <c r="F14" s="15" t="s">
        <v>11</v>
      </c>
      <c r="G14" s="15" t="s">
        <v>618</v>
      </c>
      <c r="H14" s="15" t="s">
        <v>11</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654</v>
      </c>
      <c r="E24" s="15" t="s">
        <v>524</v>
      </c>
      <c r="F24" s="15" t="s">
        <v>28</v>
      </c>
      <c r="G24" s="15" t="s">
        <v>575</v>
      </c>
      <c r="H24" s="15" t="s">
        <v>28</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660</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4"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661</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290000</v>
      </c>
      <c r="F6" s="19"/>
      <c r="G6" s="18">
        <f>SUM(G7:H9)</f>
        <v>290000</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290000</v>
      </c>
      <c r="F8" s="19"/>
      <c r="G8" s="18">
        <v>290000</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662</v>
      </c>
      <c r="C11" s="21"/>
      <c r="D11" s="21"/>
      <c r="E11" s="21"/>
      <c r="F11" s="21"/>
      <c r="G11" s="21"/>
      <c r="H11" s="21" t="s">
        <v>662</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639</v>
      </c>
      <c r="G14" s="15" t="s">
        <v>564</v>
      </c>
      <c r="H14" s="15" t="s">
        <v>663</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567</v>
      </c>
      <c r="G24" s="15" t="s">
        <v>534</v>
      </c>
      <c r="H24" s="15" t="s">
        <v>664</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67" t="s">
        <v>160</v>
      </c>
    </row>
    <row r="2" ht="14.25" spans="10:10">
      <c r="J2" s="68" t="s">
        <v>161</v>
      </c>
    </row>
    <row r="3" ht="14.25" spans="1:10">
      <c r="A3" s="68" t="s">
        <v>2</v>
      </c>
      <c r="J3" s="68" t="s">
        <v>3</v>
      </c>
    </row>
    <row r="4" ht="19.5" customHeight="1" spans="1:10">
      <c r="A4" s="70" t="s">
        <v>6</v>
      </c>
      <c r="B4" s="70"/>
      <c r="C4" s="70"/>
      <c r="D4" s="70"/>
      <c r="E4" s="69" t="s">
        <v>99</v>
      </c>
      <c r="F4" s="69" t="s">
        <v>162</v>
      </c>
      <c r="G4" s="69" t="s">
        <v>163</v>
      </c>
      <c r="H4" s="69" t="s">
        <v>164</v>
      </c>
      <c r="I4" s="69" t="s">
        <v>165</v>
      </c>
      <c r="J4" s="69" t="s">
        <v>166</v>
      </c>
    </row>
    <row r="5" ht="19.5" customHeight="1" spans="1:10">
      <c r="A5" s="69" t="s">
        <v>121</v>
      </c>
      <c r="B5" s="69"/>
      <c r="C5" s="69"/>
      <c r="D5" s="70" t="s">
        <v>122</v>
      </c>
      <c r="E5" s="69"/>
      <c r="F5" s="69"/>
      <c r="G5" s="69"/>
      <c r="H5" s="69"/>
      <c r="I5" s="69"/>
      <c r="J5" s="69"/>
    </row>
    <row r="6" ht="19.5" customHeight="1" spans="1:10">
      <c r="A6" s="69"/>
      <c r="B6" s="69"/>
      <c r="C6" s="69"/>
      <c r="D6" s="70"/>
      <c r="E6" s="69"/>
      <c r="F6" s="69"/>
      <c r="G6" s="69"/>
      <c r="H6" s="69"/>
      <c r="I6" s="69"/>
      <c r="J6" s="69"/>
    </row>
    <row r="7" ht="19.5" customHeight="1" spans="1:10">
      <c r="A7" s="69"/>
      <c r="B7" s="69"/>
      <c r="C7" s="69"/>
      <c r="D7" s="70"/>
      <c r="E7" s="69"/>
      <c r="F7" s="69"/>
      <c r="G7" s="69"/>
      <c r="H7" s="69"/>
      <c r="I7" s="69"/>
      <c r="J7" s="69"/>
    </row>
    <row r="8" ht="19.5" customHeight="1" spans="1:10">
      <c r="A8" s="70" t="s">
        <v>125</v>
      </c>
      <c r="B8" s="70" t="s">
        <v>126</v>
      </c>
      <c r="C8" s="70" t="s">
        <v>127</v>
      </c>
      <c r="D8" s="70" t="s">
        <v>10</v>
      </c>
      <c r="E8" s="69" t="s">
        <v>11</v>
      </c>
      <c r="F8" s="69" t="s">
        <v>12</v>
      </c>
      <c r="G8" s="69" t="s">
        <v>20</v>
      </c>
      <c r="H8" s="69" t="s">
        <v>24</v>
      </c>
      <c r="I8" s="69" t="s">
        <v>28</v>
      </c>
      <c r="J8" s="69" t="s">
        <v>32</v>
      </c>
    </row>
    <row r="9" ht="19.5" customHeight="1" spans="1:10">
      <c r="A9" s="70"/>
      <c r="B9" s="70"/>
      <c r="C9" s="70"/>
      <c r="D9" s="70" t="s">
        <v>128</v>
      </c>
      <c r="E9" s="63">
        <v>123824370.92</v>
      </c>
      <c r="F9" s="63">
        <v>95838599.13</v>
      </c>
      <c r="G9" s="63">
        <v>27985771.79</v>
      </c>
      <c r="H9" s="63">
        <v>0</v>
      </c>
      <c r="I9" s="63">
        <v>0</v>
      </c>
      <c r="J9" s="63">
        <v>0</v>
      </c>
    </row>
    <row r="10" ht="19.5" customHeight="1" spans="1:10">
      <c r="A10" s="62" t="s">
        <v>129</v>
      </c>
      <c r="B10" s="62"/>
      <c r="C10" s="62"/>
      <c r="D10" s="62" t="s">
        <v>130</v>
      </c>
      <c r="E10" s="63">
        <v>60000</v>
      </c>
      <c r="F10" s="63">
        <v>0</v>
      </c>
      <c r="G10" s="63">
        <v>60000</v>
      </c>
      <c r="H10" s="63">
        <v>0</v>
      </c>
      <c r="I10" s="63">
        <v>0</v>
      </c>
      <c r="J10" s="63">
        <v>0</v>
      </c>
    </row>
    <row r="11" ht="19.5" customHeight="1" spans="1:10">
      <c r="A11" s="62" t="s">
        <v>131</v>
      </c>
      <c r="B11" s="62"/>
      <c r="C11" s="62"/>
      <c r="D11" s="62" t="s">
        <v>132</v>
      </c>
      <c r="E11" s="63">
        <v>34681447.61</v>
      </c>
      <c r="F11" s="63">
        <v>25615496.5</v>
      </c>
      <c r="G11" s="63">
        <v>9065951.11</v>
      </c>
      <c r="H11" s="63">
        <v>0</v>
      </c>
      <c r="I11" s="63">
        <v>0</v>
      </c>
      <c r="J11" s="63">
        <v>0</v>
      </c>
    </row>
    <row r="12" ht="19.5" customHeight="1" spans="1:10">
      <c r="A12" s="62" t="s">
        <v>133</v>
      </c>
      <c r="B12" s="62"/>
      <c r="C12" s="62"/>
      <c r="D12" s="62" t="s">
        <v>134</v>
      </c>
      <c r="E12" s="63">
        <v>66513134.65</v>
      </c>
      <c r="F12" s="63">
        <v>51716448.48</v>
      </c>
      <c r="G12" s="63">
        <v>14796686.17</v>
      </c>
      <c r="H12" s="63">
        <v>0</v>
      </c>
      <c r="I12" s="63">
        <v>0</v>
      </c>
      <c r="J12" s="63">
        <v>0</v>
      </c>
    </row>
    <row r="13" ht="19.5" customHeight="1" spans="1:10">
      <c r="A13" s="62" t="s">
        <v>135</v>
      </c>
      <c r="B13" s="62"/>
      <c r="C13" s="62"/>
      <c r="D13" s="62" t="s">
        <v>136</v>
      </c>
      <c r="E13" s="63">
        <v>24000</v>
      </c>
      <c r="F13" s="63">
        <v>0</v>
      </c>
      <c r="G13" s="63">
        <v>24000</v>
      </c>
      <c r="H13" s="63">
        <v>0</v>
      </c>
      <c r="I13" s="63">
        <v>0</v>
      </c>
      <c r="J13" s="63">
        <v>0</v>
      </c>
    </row>
    <row r="14" ht="19.5" customHeight="1" spans="1:10">
      <c r="A14" s="62" t="s">
        <v>137</v>
      </c>
      <c r="B14" s="62"/>
      <c r="C14" s="62"/>
      <c r="D14" s="62" t="s">
        <v>138</v>
      </c>
      <c r="E14" s="63">
        <v>1768780</v>
      </c>
      <c r="F14" s="63">
        <v>0</v>
      </c>
      <c r="G14" s="63">
        <v>1768780</v>
      </c>
      <c r="H14" s="63">
        <v>0</v>
      </c>
      <c r="I14" s="63">
        <v>0</v>
      </c>
      <c r="J14" s="63">
        <v>0</v>
      </c>
    </row>
    <row r="15" ht="19.5" customHeight="1" spans="1:10">
      <c r="A15" s="62" t="s">
        <v>139</v>
      </c>
      <c r="B15" s="62"/>
      <c r="C15" s="62"/>
      <c r="D15" s="62" t="s">
        <v>140</v>
      </c>
      <c r="E15" s="63">
        <v>692492.51</v>
      </c>
      <c r="F15" s="63">
        <v>0</v>
      </c>
      <c r="G15" s="63">
        <v>692492.51</v>
      </c>
      <c r="H15" s="63">
        <v>0</v>
      </c>
      <c r="I15" s="63">
        <v>0</v>
      </c>
      <c r="J15" s="63">
        <v>0</v>
      </c>
    </row>
    <row r="16" ht="19.5" customHeight="1" spans="1:10">
      <c r="A16" s="62" t="s">
        <v>141</v>
      </c>
      <c r="B16" s="62"/>
      <c r="C16" s="62"/>
      <c r="D16" s="62" t="s">
        <v>142</v>
      </c>
      <c r="E16" s="63">
        <v>178512</v>
      </c>
      <c r="F16" s="63">
        <v>178512</v>
      </c>
      <c r="G16" s="63">
        <v>0</v>
      </c>
      <c r="H16" s="63">
        <v>0</v>
      </c>
      <c r="I16" s="63">
        <v>0</v>
      </c>
      <c r="J16" s="63">
        <v>0</v>
      </c>
    </row>
    <row r="17" ht="19.5" customHeight="1" spans="1:10">
      <c r="A17" s="62" t="s">
        <v>143</v>
      </c>
      <c r="B17" s="62"/>
      <c r="C17" s="62"/>
      <c r="D17" s="62" t="s">
        <v>144</v>
      </c>
      <c r="E17" s="63">
        <v>8639976.96</v>
      </c>
      <c r="F17" s="63">
        <v>8639976.96</v>
      </c>
      <c r="G17" s="63">
        <v>0</v>
      </c>
      <c r="H17" s="63">
        <v>0</v>
      </c>
      <c r="I17" s="63">
        <v>0</v>
      </c>
      <c r="J17" s="63">
        <v>0</v>
      </c>
    </row>
    <row r="18" ht="19.5" customHeight="1" spans="1:10">
      <c r="A18" s="62" t="s">
        <v>145</v>
      </c>
      <c r="B18" s="62"/>
      <c r="C18" s="62"/>
      <c r="D18" s="62" t="s">
        <v>146</v>
      </c>
      <c r="E18" s="63">
        <v>1320101.41</v>
      </c>
      <c r="F18" s="63">
        <v>1320101.41</v>
      </c>
      <c r="G18" s="63">
        <v>0</v>
      </c>
      <c r="H18" s="63">
        <v>0</v>
      </c>
      <c r="I18" s="63">
        <v>0</v>
      </c>
      <c r="J18" s="63">
        <v>0</v>
      </c>
    </row>
    <row r="19" ht="19.5" customHeight="1" spans="1:10">
      <c r="A19" s="62" t="s">
        <v>147</v>
      </c>
      <c r="B19" s="62"/>
      <c r="C19" s="62"/>
      <c r="D19" s="62" t="s">
        <v>148</v>
      </c>
      <c r="E19" s="63">
        <v>1323083.6</v>
      </c>
      <c r="F19" s="63">
        <v>1195147.6</v>
      </c>
      <c r="G19" s="63">
        <v>127936</v>
      </c>
      <c r="H19" s="63">
        <v>0</v>
      </c>
      <c r="I19" s="63">
        <v>0</v>
      </c>
      <c r="J19" s="63">
        <v>0</v>
      </c>
    </row>
    <row r="20" ht="19.5" customHeight="1" spans="1:10">
      <c r="A20" s="62" t="s">
        <v>149</v>
      </c>
      <c r="B20" s="62"/>
      <c r="C20" s="62"/>
      <c r="D20" s="62" t="s">
        <v>150</v>
      </c>
      <c r="E20" s="63">
        <v>3772660.89</v>
      </c>
      <c r="F20" s="63">
        <v>3772660.89</v>
      </c>
      <c r="G20" s="63">
        <v>0</v>
      </c>
      <c r="H20" s="63">
        <v>0</v>
      </c>
      <c r="I20" s="63">
        <v>0</v>
      </c>
      <c r="J20" s="63">
        <v>0</v>
      </c>
    </row>
    <row r="21" ht="19.5" customHeight="1" spans="1:10">
      <c r="A21" s="62" t="s">
        <v>151</v>
      </c>
      <c r="B21" s="62"/>
      <c r="C21" s="62"/>
      <c r="D21" s="62" t="s">
        <v>152</v>
      </c>
      <c r="E21" s="63">
        <v>2675500</v>
      </c>
      <c r="F21" s="63">
        <v>2675500</v>
      </c>
      <c r="G21" s="63">
        <v>0</v>
      </c>
      <c r="H21" s="63">
        <v>0</v>
      </c>
      <c r="I21" s="63">
        <v>0</v>
      </c>
      <c r="J21" s="63">
        <v>0</v>
      </c>
    </row>
    <row r="22" ht="19.5" customHeight="1" spans="1:10">
      <c r="A22" s="62" t="s">
        <v>153</v>
      </c>
      <c r="B22" s="62"/>
      <c r="C22" s="62"/>
      <c r="D22" s="62" t="s">
        <v>154</v>
      </c>
      <c r="E22" s="63">
        <v>296645.67</v>
      </c>
      <c r="F22" s="63">
        <v>296645.67</v>
      </c>
      <c r="G22" s="63">
        <v>0</v>
      </c>
      <c r="H22" s="63">
        <v>0</v>
      </c>
      <c r="I22" s="63">
        <v>0</v>
      </c>
      <c r="J22" s="63">
        <v>0</v>
      </c>
    </row>
    <row r="23" ht="19.5" customHeight="1" spans="1:10">
      <c r="A23" s="62" t="s">
        <v>155</v>
      </c>
      <c r="B23" s="62"/>
      <c r="C23" s="62"/>
      <c r="D23" s="62" t="s">
        <v>156</v>
      </c>
      <c r="E23" s="63">
        <v>428109.62</v>
      </c>
      <c r="F23" s="63">
        <v>428109.62</v>
      </c>
      <c r="G23" s="63">
        <v>0</v>
      </c>
      <c r="H23" s="63">
        <v>0</v>
      </c>
      <c r="I23" s="63">
        <v>0</v>
      </c>
      <c r="J23" s="63">
        <v>0</v>
      </c>
    </row>
    <row r="24" ht="19.5" customHeight="1" spans="1:10">
      <c r="A24" s="62" t="s">
        <v>157</v>
      </c>
      <c r="B24" s="62"/>
      <c r="C24" s="62"/>
      <c r="D24" s="62" t="s">
        <v>158</v>
      </c>
      <c r="E24" s="63">
        <v>1449926</v>
      </c>
      <c r="F24" s="63">
        <v>0</v>
      </c>
      <c r="G24" s="63">
        <v>1449926</v>
      </c>
      <c r="H24" s="63">
        <v>0</v>
      </c>
      <c r="I24" s="63">
        <v>0</v>
      </c>
      <c r="J24" s="63">
        <v>0</v>
      </c>
    </row>
    <row r="25" ht="19.5" customHeight="1" spans="1:10">
      <c r="A25" s="62" t="s">
        <v>167</v>
      </c>
      <c r="B25" s="62"/>
      <c r="C25" s="62"/>
      <c r="D25" s="62"/>
      <c r="E25" s="62"/>
      <c r="F25" s="62"/>
      <c r="G25" s="62"/>
      <c r="H25" s="62"/>
      <c r="I25" s="62"/>
      <c r="J25" s="62"/>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6"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665</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50000</v>
      </c>
      <c r="F6" s="19"/>
      <c r="G6" s="18">
        <f>SUM(G7:H9)</f>
        <v>50000</v>
      </c>
      <c r="H6" s="19"/>
      <c r="I6" s="29">
        <v>10</v>
      </c>
      <c r="J6" s="30">
        <f>IFERROR(ROUND(G6/E6,4),"")</f>
        <v>1</v>
      </c>
      <c r="K6" s="30"/>
      <c r="L6" s="29">
        <f>ROUND(J6*I6,2)</f>
        <v>10</v>
      </c>
      <c r="T6" s="41"/>
    </row>
    <row r="7" s="3" customFormat="1" ht="30" customHeight="1" spans="1:20">
      <c r="A7" s="16"/>
      <c r="B7" s="16"/>
      <c r="C7" s="17" t="s">
        <v>506</v>
      </c>
      <c r="D7" s="18"/>
      <c r="E7" s="18">
        <v>50000</v>
      </c>
      <c r="F7" s="19"/>
      <c r="G7" s="18">
        <v>50000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666</v>
      </c>
      <c r="C11" s="21"/>
      <c r="D11" s="21"/>
      <c r="E11" s="21"/>
      <c r="F11" s="21"/>
      <c r="G11" s="21"/>
      <c r="H11" s="21" t="s">
        <v>666</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524</v>
      </c>
      <c r="F14" s="15" t="s">
        <v>11</v>
      </c>
      <c r="G14" s="15" t="s">
        <v>564</v>
      </c>
      <c r="H14" s="15" t="s">
        <v>637</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667</v>
      </c>
      <c r="E24" s="15" t="s">
        <v>524</v>
      </c>
      <c r="F24" s="15" t="s">
        <v>668</v>
      </c>
      <c r="G24" s="15" t="s">
        <v>534</v>
      </c>
      <c r="H24" s="15" t="s">
        <v>668</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603</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669</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60000</v>
      </c>
      <c r="F6" s="19"/>
      <c r="G6" s="18">
        <f>SUM(G7:H9)</f>
        <v>60000</v>
      </c>
      <c r="H6" s="19"/>
      <c r="I6" s="29">
        <v>10</v>
      </c>
      <c r="J6" s="30">
        <f>IFERROR(ROUND(G6/E6,4),"")</f>
        <v>1</v>
      </c>
      <c r="K6" s="30"/>
      <c r="L6" s="29">
        <f>ROUND(J6*I6,2)</f>
        <v>10</v>
      </c>
      <c r="T6" s="41"/>
    </row>
    <row r="7" s="3" customFormat="1" ht="30" customHeight="1" spans="1:20">
      <c r="A7" s="16"/>
      <c r="B7" s="16"/>
      <c r="C7" s="17" t="s">
        <v>506</v>
      </c>
      <c r="D7" s="18"/>
      <c r="E7" s="18">
        <v>60000</v>
      </c>
      <c r="F7" s="19"/>
      <c r="G7" s="18">
        <v>60000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670</v>
      </c>
      <c r="C11" s="21"/>
      <c r="D11" s="21"/>
      <c r="E11" s="21"/>
      <c r="F11" s="21"/>
      <c r="G11" s="21"/>
      <c r="H11" s="21" t="s">
        <v>670</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524</v>
      </c>
      <c r="F14" s="15" t="s">
        <v>671</v>
      </c>
      <c r="G14" s="15" t="s">
        <v>564</v>
      </c>
      <c r="H14" s="15" t="s">
        <v>11</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672</v>
      </c>
      <c r="E24" s="15" t="s">
        <v>532</v>
      </c>
      <c r="F24" s="15" t="s">
        <v>609</v>
      </c>
      <c r="G24" s="15" t="s">
        <v>534</v>
      </c>
      <c r="H24" s="15" t="s">
        <v>673</v>
      </c>
      <c r="I24" s="29">
        <v>30</v>
      </c>
      <c r="J24" s="29">
        <v>29</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674</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422797.08</v>
      </c>
      <c r="F6" s="19"/>
      <c r="G6" s="18">
        <f>SUM(G7:H9)</f>
        <v>422797.08</v>
      </c>
      <c r="H6" s="19"/>
      <c r="I6" s="29">
        <v>10</v>
      </c>
      <c r="J6" s="30">
        <f>IFERROR(ROUND(G6/E6,4),"")</f>
        <v>1</v>
      </c>
      <c r="K6" s="30"/>
      <c r="L6" s="29">
        <f>ROUND(J6*I6,2)</f>
        <v>10</v>
      </c>
      <c r="T6" s="41"/>
    </row>
    <row r="7" s="3" customFormat="1" ht="30" customHeight="1" spans="1:20">
      <c r="A7" s="16"/>
      <c r="B7" s="16"/>
      <c r="C7" s="17" t="s">
        <v>506</v>
      </c>
      <c r="D7" s="18"/>
      <c r="E7" s="18">
        <v>422797.08</v>
      </c>
      <c r="F7" s="19"/>
      <c r="G7" s="18">
        <v>422797.08</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675</v>
      </c>
      <c r="C11" s="21"/>
      <c r="D11" s="21"/>
      <c r="E11" s="21"/>
      <c r="F11" s="21"/>
      <c r="G11" s="21"/>
      <c r="H11" s="21" t="s">
        <v>675</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676</v>
      </c>
      <c r="E14" s="15" t="s">
        <v>532</v>
      </c>
      <c r="F14" s="15" t="s">
        <v>11</v>
      </c>
      <c r="G14" s="15" t="s">
        <v>618</v>
      </c>
      <c r="H14" s="15" t="s">
        <v>11</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677</v>
      </c>
      <c r="E24" s="15" t="s">
        <v>532</v>
      </c>
      <c r="F24" s="15" t="s">
        <v>678</v>
      </c>
      <c r="G24" s="15" t="s">
        <v>679</v>
      </c>
      <c r="H24" s="15" t="s">
        <v>678</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680</v>
      </c>
      <c r="E30" s="15" t="s">
        <v>532</v>
      </c>
      <c r="F30" s="15" t="s">
        <v>570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zoomScale="115" zoomScaleNormal="115" topLeftCell="A26"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681</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116100</v>
      </c>
      <c r="F6" s="19"/>
      <c r="G6" s="18">
        <f>SUM(G7:H9)</f>
        <v>116100</v>
      </c>
      <c r="H6" s="19"/>
      <c r="I6" s="29">
        <v>10</v>
      </c>
      <c r="J6" s="30">
        <f>IFERROR(ROUND(G6/E6,4),"")</f>
        <v>1</v>
      </c>
      <c r="K6" s="30"/>
      <c r="L6" s="29">
        <f>ROUND(J6*I6,2)</f>
        <v>10</v>
      </c>
      <c r="T6" s="41"/>
    </row>
    <row r="7" s="3" customFormat="1" ht="30" customHeight="1" spans="1:20">
      <c r="A7" s="16"/>
      <c r="B7" s="16"/>
      <c r="C7" s="17" t="s">
        <v>506</v>
      </c>
      <c r="D7" s="18"/>
      <c r="E7" s="18">
        <v>116100</v>
      </c>
      <c r="F7" s="19"/>
      <c r="G7" s="18">
        <v>116100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682</v>
      </c>
      <c r="C11" s="21"/>
      <c r="D11" s="21"/>
      <c r="E11" s="21"/>
      <c r="F11" s="21"/>
      <c r="G11" s="21"/>
      <c r="H11" s="21" t="s">
        <v>682</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683</v>
      </c>
      <c r="E14" s="15" t="s">
        <v>532</v>
      </c>
      <c r="F14" s="15" t="s">
        <v>663</v>
      </c>
      <c r="G14" s="15" t="s">
        <v>564</v>
      </c>
      <c r="H14" s="15" t="s">
        <v>663</v>
      </c>
      <c r="I14" s="29">
        <v>30</v>
      </c>
      <c r="J14" s="29">
        <v>29</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684</v>
      </c>
      <c r="E24" s="15" t="s">
        <v>532</v>
      </c>
      <c r="F24" s="15" t="s">
        <v>568</v>
      </c>
      <c r="G24" s="15" t="s">
        <v>534</v>
      </c>
      <c r="H24" s="15" t="s">
        <v>684</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685</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50900</v>
      </c>
      <c r="F6" s="19"/>
      <c r="G6" s="18">
        <f>SUM(G7:H9)</f>
        <v>50900</v>
      </c>
      <c r="H6" s="19"/>
      <c r="I6" s="29">
        <v>10</v>
      </c>
      <c r="J6" s="30">
        <f>IFERROR(ROUND(G6/E6,4),"")</f>
        <v>1</v>
      </c>
      <c r="K6" s="30"/>
      <c r="L6" s="29">
        <f>ROUND(J6*I6,2)</f>
        <v>10</v>
      </c>
      <c r="T6" s="41"/>
    </row>
    <row r="7" s="3" customFormat="1" ht="30" customHeight="1" spans="1:20">
      <c r="A7" s="16"/>
      <c r="B7" s="16"/>
      <c r="C7" s="17" t="s">
        <v>506</v>
      </c>
      <c r="D7" s="18"/>
      <c r="E7" s="18">
        <v>50900</v>
      </c>
      <c r="F7" s="19"/>
      <c r="G7" s="18">
        <v>50900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686</v>
      </c>
      <c r="C11" s="21"/>
      <c r="D11" s="21"/>
      <c r="E11" s="21"/>
      <c r="F11" s="21"/>
      <c r="G11" s="21"/>
      <c r="H11" s="21" t="s">
        <v>686</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687</v>
      </c>
      <c r="B14" s="14"/>
      <c r="C14" s="25" t="s">
        <v>526</v>
      </c>
      <c r="D14" s="26" t="s">
        <v>591</v>
      </c>
      <c r="E14" s="15" t="s">
        <v>532</v>
      </c>
      <c r="F14" s="15" t="s">
        <v>688</v>
      </c>
      <c r="G14" s="15" t="s">
        <v>564</v>
      </c>
      <c r="H14" s="15" t="s">
        <v>689</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t="s">
        <v>690</v>
      </c>
      <c r="E18" s="15" t="s">
        <v>524</v>
      </c>
      <c r="F18" s="15" t="s">
        <v>668</v>
      </c>
      <c r="G18" s="15" t="s">
        <v>534</v>
      </c>
      <c r="H18" s="15" t="s">
        <v>668</v>
      </c>
      <c r="I18" s="29">
        <v>20</v>
      </c>
      <c r="J18" s="29">
        <v>20</v>
      </c>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691</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568</v>
      </c>
      <c r="G24" s="15" t="s">
        <v>534</v>
      </c>
      <c r="H24" s="15" t="s">
        <v>692</v>
      </c>
      <c r="I24" s="29">
        <v>20</v>
      </c>
      <c r="J24" s="29">
        <v>20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693</v>
      </c>
      <c r="B30" s="14"/>
      <c r="C30" s="15" t="s">
        <v>548</v>
      </c>
      <c r="D30" s="15" t="s">
        <v>569</v>
      </c>
      <c r="E30" s="15" t="s">
        <v>532</v>
      </c>
      <c r="F30" s="15" t="s">
        <v>570</v>
      </c>
      <c r="G30" s="15" t="s">
        <v>534</v>
      </c>
      <c r="H30" s="15" t="s">
        <v>571</v>
      </c>
      <c r="I30" s="29">
        <v>20</v>
      </c>
      <c r="J30" s="29">
        <v>20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5"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694</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125160</v>
      </c>
      <c r="F6" s="19"/>
      <c r="G6" s="18">
        <f>SUM(G7:H9)</f>
        <v>125160</v>
      </c>
      <c r="H6" s="19"/>
      <c r="I6" s="29">
        <v>10</v>
      </c>
      <c r="J6" s="30">
        <f>IFERROR(ROUND(G6/E6,4),"")</f>
        <v>1</v>
      </c>
      <c r="K6" s="30"/>
      <c r="L6" s="29">
        <f>ROUND(J6*I6,2)</f>
        <v>10</v>
      </c>
      <c r="T6" s="41"/>
    </row>
    <row r="7" s="3" customFormat="1" ht="30" customHeight="1" spans="1:20">
      <c r="A7" s="16"/>
      <c r="B7" s="16"/>
      <c r="C7" s="17" t="s">
        <v>506</v>
      </c>
      <c r="D7" s="18"/>
      <c r="E7" s="18">
        <v>125160</v>
      </c>
      <c r="F7" s="19"/>
      <c r="G7" s="18">
        <v>125160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695</v>
      </c>
      <c r="C11" s="21"/>
      <c r="D11" s="21"/>
      <c r="E11" s="21"/>
      <c r="F11" s="21"/>
      <c r="G11" s="21"/>
      <c r="H11" s="21" t="s">
        <v>695</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591</v>
      </c>
      <c r="E14" s="15" t="s">
        <v>532</v>
      </c>
      <c r="F14" s="15" t="s">
        <v>32</v>
      </c>
      <c r="G14" s="15" t="s">
        <v>564</v>
      </c>
      <c r="H14" s="15" t="s">
        <v>32</v>
      </c>
      <c r="I14" s="29">
        <v>40</v>
      </c>
      <c r="J14" s="29">
        <v>40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568</v>
      </c>
      <c r="G24" s="15" t="s">
        <v>534</v>
      </c>
      <c r="H24" s="15" t="s">
        <v>601</v>
      </c>
      <c r="I24" s="29">
        <v>25</v>
      </c>
      <c r="J24" s="29">
        <v>24</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569</v>
      </c>
      <c r="E30" s="15" t="s">
        <v>532</v>
      </c>
      <c r="F30" s="15" t="s">
        <v>580</v>
      </c>
      <c r="G30" s="15" t="s">
        <v>534</v>
      </c>
      <c r="H30" s="15" t="s">
        <v>571</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9"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696</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4100</v>
      </c>
      <c r="F6" s="19"/>
      <c r="G6" s="18">
        <f>SUM(G7:H9)</f>
        <v>4100</v>
      </c>
      <c r="H6" s="19"/>
      <c r="I6" s="29">
        <v>10</v>
      </c>
      <c r="J6" s="30">
        <f>IFERROR(ROUND(G6/E6,4),"")</f>
        <v>1</v>
      </c>
      <c r="K6" s="30"/>
      <c r="L6" s="29">
        <f>ROUND(J6*I6,2)</f>
        <v>10</v>
      </c>
      <c r="T6" s="41"/>
    </row>
    <row r="7" s="3" customFormat="1" ht="30" customHeight="1" spans="1:20">
      <c r="A7" s="16"/>
      <c r="B7" s="16"/>
      <c r="C7" s="17" t="s">
        <v>506</v>
      </c>
      <c r="D7" s="18"/>
      <c r="E7" s="18">
        <v>4100</v>
      </c>
      <c r="F7" s="19"/>
      <c r="G7" s="18">
        <v>4100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682</v>
      </c>
      <c r="C11" s="21"/>
      <c r="D11" s="21"/>
      <c r="E11" s="21"/>
      <c r="F11" s="21"/>
      <c r="G11" s="21"/>
      <c r="H11" s="21" t="s">
        <v>682</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683</v>
      </c>
      <c r="E14" s="15" t="s">
        <v>532</v>
      </c>
      <c r="F14" s="15" t="s">
        <v>663</v>
      </c>
      <c r="G14" s="15" t="s">
        <v>564</v>
      </c>
      <c r="H14" s="15" t="s">
        <v>663</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697</v>
      </c>
      <c r="E24" s="15" t="s">
        <v>532</v>
      </c>
      <c r="F24" s="15" t="s">
        <v>568</v>
      </c>
      <c r="G24" s="15" t="s">
        <v>534</v>
      </c>
      <c r="H24" s="15" t="s">
        <v>698</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6"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699</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228854.94</v>
      </c>
      <c r="F6" s="19"/>
      <c r="G6" s="18">
        <f>SUM(G7:H9)</f>
        <v>228854.94</v>
      </c>
      <c r="H6" s="19"/>
      <c r="I6" s="29">
        <v>10</v>
      </c>
      <c r="J6" s="30">
        <f>IFERROR(ROUND(G6/E6,4),"")</f>
        <v>1</v>
      </c>
      <c r="K6" s="30"/>
      <c r="L6" s="29">
        <f>ROUND(J6*I6,2)</f>
        <v>10</v>
      </c>
      <c r="T6" s="41"/>
    </row>
    <row r="7" s="3" customFormat="1" ht="30" customHeight="1" spans="1:20">
      <c r="A7" s="16"/>
      <c r="B7" s="16"/>
      <c r="C7" s="17" t="s">
        <v>506</v>
      </c>
      <c r="D7" s="18"/>
      <c r="E7" s="18">
        <v>228854.94</v>
      </c>
      <c r="F7" s="19"/>
      <c r="G7" s="18">
        <v>228854.94</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700</v>
      </c>
      <c r="C11" s="21"/>
      <c r="D11" s="21"/>
      <c r="E11" s="21"/>
      <c r="F11" s="21"/>
      <c r="G11" s="21"/>
      <c r="H11" s="21" t="s">
        <v>700</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683</v>
      </c>
      <c r="E14" s="15" t="s">
        <v>532</v>
      </c>
      <c r="F14" s="15" t="s">
        <v>663</v>
      </c>
      <c r="G14" s="15" t="s">
        <v>564</v>
      </c>
      <c r="H14" s="15" t="s">
        <v>663</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697</v>
      </c>
      <c r="E24" s="15" t="s">
        <v>532</v>
      </c>
      <c r="F24" s="15" t="s">
        <v>568</v>
      </c>
      <c r="G24" s="15" t="s">
        <v>534</v>
      </c>
      <c r="H24" s="15" t="s">
        <v>698</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zoomScale="85" zoomScaleNormal="85" topLeftCell="A24"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701</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1400000</v>
      </c>
      <c r="F6" s="19"/>
      <c r="G6" s="18">
        <f>SUM(G7:H9)</f>
        <v>1400000</v>
      </c>
      <c r="H6" s="19"/>
      <c r="I6" s="29">
        <v>10</v>
      </c>
      <c r="J6" s="30">
        <f>IFERROR(ROUND(G6/E6,4),"")</f>
        <v>1</v>
      </c>
      <c r="K6" s="30"/>
      <c r="L6" s="29">
        <f>ROUND(J6*I6,2)</f>
        <v>10</v>
      </c>
      <c r="T6" s="41"/>
    </row>
    <row r="7" s="3" customFormat="1" ht="30" customHeight="1" spans="1:20">
      <c r="A7" s="16"/>
      <c r="B7" s="16"/>
      <c r="C7" s="17" t="s">
        <v>506</v>
      </c>
      <c r="D7" s="18"/>
      <c r="E7" s="18">
        <v>1400000</v>
      </c>
      <c r="F7" s="19"/>
      <c r="G7" s="18">
        <v>1400000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702</v>
      </c>
      <c r="C11" s="21"/>
      <c r="D11" s="21"/>
      <c r="E11" s="21"/>
      <c r="F11" s="21"/>
      <c r="G11" s="21"/>
      <c r="H11" s="21" t="s">
        <v>702</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703</v>
      </c>
      <c r="E14" s="15" t="s">
        <v>532</v>
      </c>
      <c r="F14" s="15" t="s">
        <v>11</v>
      </c>
      <c r="G14" s="15" t="s">
        <v>646</v>
      </c>
      <c r="H14" s="15" t="s">
        <v>704</v>
      </c>
      <c r="I14" s="29">
        <v>40</v>
      </c>
      <c r="J14" s="29">
        <v>40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705</v>
      </c>
      <c r="E24" s="15" t="s">
        <v>532</v>
      </c>
      <c r="F24" s="15" t="s">
        <v>580</v>
      </c>
      <c r="G24" s="15" t="s">
        <v>534</v>
      </c>
      <c r="H24" s="15" t="s">
        <v>706</v>
      </c>
      <c r="I24" s="29">
        <v>25</v>
      </c>
      <c r="J24" s="29">
        <v>25</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707</v>
      </c>
      <c r="E30" s="15" t="s">
        <v>532</v>
      </c>
      <c r="F30" s="15" t="s">
        <v>580</v>
      </c>
      <c r="G30" s="15" t="s">
        <v>534</v>
      </c>
      <c r="H30" s="15" t="s">
        <v>571</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31"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708</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181500</v>
      </c>
      <c r="F6" s="19"/>
      <c r="G6" s="18">
        <f>SUM(G7:H9)</f>
        <v>181500</v>
      </c>
      <c r="H6" s="19"/>
      <c r="I6" s="29">
        <v>10</v>
      </c>
      <c r="J6" s="30">
        <f>IFERROR(ROUND(G6/E6,4),"")</f>
        <v>1</v>
      </c>
      <c r="K6" s="30"/>
      <c r="L6" s="29">
        <f>ROUND(J6*I6,2)</f>
        <v>10</v>
      </c>
      <c r="T6" s="41"/>
    </row>
    <row r="7" s="3" customFormat="1" ht="30" customHeight="1" spans="1:20">
      <c r="A7" s="16"/>
      <c r="B7" s="16"/>
      <c r="C7" s="17" t="s">
        <v>506</v>
      </c>
      <c r="D7" s="18"/>
      <c r="E7" s="18">
        <v>181500</v>
      </c>
      <c r="F7" s="19"/>
      <c r="G7" s="18">
        <v>181500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709</v>
      </c>
      <c r="C11" s="21"/>
      <c r="D11" s="21"/>
      <c r="E11" s="21"/>
      <c r="F11" s="21"/>
      <c r="G11" s="21"/>
      <c r="H11" s="21" t="s">
        <v>709</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710</v>
      </c>
      <c r="G14" s="15" t="s">
        <v>564</v>
      </c>
      <c r="H14" s="15" t="s">
        <v>689</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568</v>
      </c>
      <c r="G24" s="15" t="s">
        <v>534</v>
      </c>
      <c r="H24" s="15" t="s">
        <v>601</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67" t="s">
        <v>168</v>
      </c>
    </row>
    <row r="2" ht="14.25" spans="9:9">
      <c r="I2" s="68" t="s">
        <v>169</v>
      </c>
    </row>
    <row r="3" ht="14.25" spans="1:9">
      <c r="A3" s="68" t="s">
        <v>2</v>
      </c>
      <c r="I3" s="68" t="s">
        <v>3</v>
      </c>
    </row>
    <row r="4" ht="19.5" customHeight="1" spans="1:9">
      <c r="A4" s="70" t="s">
        <v>170</v>
      </c>
      <c r="B4" s="70"/>
      <c r="C4" s="70"/>
      <c r="D4" s="70" t="s">
        <v>171</v>
      </c>
      <c r="E4" s="70"/>
      <c r="F4" s="70"/>
      <c r="G4" s="70"/>
      <c r="H4" s="70"/>
      <c r="I4" s="70"/>
    </row>
    <row r="5" ht="19.5" customHeight="1" spans="1:9">
      <c r="A5" s="69" t="s">
        <v>172</v>
      </c>
      <c r="B5" s="69" t="s">
        <v>7</v>
      </c>
      <c r="C5" s="69" t="s">
        <v>173</v>
      </c>
      <c r="D5" s="69" t="s">
        <v>174</v>
      </c>
      <c r="E5" s="69" t="s">
        <v>7</v>
      </c>
      <c r="F5" s="70" t="s">
        <v>128</v>
      </c>
      <c r="G5" s="69" t="s">
        <v>175</v>
      </c>
      <c r="H5" s="69" t="s">
        <v>176</v>
      </c>
      <c r="I5" s="69" t="s">
        <v>177</v>
      </c>
    </row>
    <row r="6" ht="19.5" customHeight="1" spans="1:9">
      <c r="A6" s="69"/>
      <c r="B6" s="69"/>
      <c r="C6" s="69"/>
      <c r="D6" s="69"/>
      <c r="E6" s="69"/>
      <c r="F6" s="70" t="s">
        <v>123</v>
      </c>
      <c r="G6" s="69" t="s">
        <v>175</v>
      </c>
      <c r="H6" s="69"/>
      <c r="I6" s="69"/>
    </row>
    <row r="7" ht="19.5" customHeight="1" spans="1:9">
      <c r="A7" s="70" t="s">
        <v>178</v>
      </c>
      <c r="B7" s="70"/>
      <c r="C7" s="70" t="s">
        <v>11</v>
      </c>
      <c r="D7" s="70" t="s">
        <v>178</v>
      </c>
      <c r="E7" s="70"/>
      <c r="F7" s="70" t="s">
        <v>12</v>
      </c>
      <c r="G7" s="70" t="s">
        <v>20</v>
      </c>
      <c r="H7" s="70" t="s">
        <v>24</v>
      </c>
      <c r="I7" s="70" t="s">
        <v>28</v>
      </c>
    </row>
    <row r="8" ht="19.5" customHeight="1" spans="1:9">
      <c r="A8" s="76" t="s">
        <v>179</v>
      </c>
      <c r="B8" s="70" t="s">
        <v>11</v>
      </c>
      <c r="C8" s="63">
        <v>113802984.08</v>
      </c>
      <c r="D8" s="76" t="s">
        <v>14</v>
      </c>
      <c r="E8" s="70" t="s">
        <v>22</v>
      </c>
      <c r="F8" s="63">
        <v>60000</v>
      </c>
      <c r="G8" s="63">
        <v>60000</v>
      </c>
      <c r="H8" s="63">
        <v>0</v>
      </c>
      <c r="I8" s="63">
        <v>0</v>
      </c>
    </row>
    <row r="9" ht="19.5" customHeight="1" spans="1:9">
      <c r="A9" s="76" t="s">
        <v>180</v>
      </c>
      <c r="B9" s="70" t="s">
        <v>12</v>
      </c>
      <c r="C9" s="63">
        <v>1449926</v>
      </c>
      <c r="D9" s="76" t="s">
        <v>17</v>
      </c>
      <c r="E9" s="70" t="s">
        <v>26</v>
      </c>
      <c r="F9" s="63">
        <v>0</v>
      </c>
      <c r="G9" s="63">
        <v>0</v>
      </c>
      <c r="H9" s="63">
        <v>0</v>
      </c>
      <c r="I9" s="63">
        <v>0</v>
      </c>
    </row>
    <row r="10" ht="19.5" customHeight="1" spans="1:9">
      <c r="A10" s="76" t="s">
        <v>181</v>
      </c>
      <c r="B10" s="70" t="s">
        <v>20</v>
      </c>
      <c r="C10" s="63">
        <v>0</v>
      </c>
      <c r="D10" s="76" t="s">
        <v>21</v>
      </c>
      <c r="E10" s="70" t="s">
        <v>30</v>
      </c>
      <c r="F10" s="63">
        <v>0</v>
      </c>
      <c r="G10" s="63">
        <v>0</v>
      </c>
      <c r="H10" s="63">
        <v>0</v>
      </c>
      <c r="I10" s="63">
        <v>0</v>
      </c>
    </row>
    <row r="11" ht="19.5" customHeight="1" spans="1:9">
      <c r="A11" s="76"/>
      <c r="B11" s="70" t="s">
        <v>24</v>
      </c>
      <c r="C11" s="78"/>
      <c r="D11" s="76" t="s">
        <v>25</v>
      </c>
      <c r="E11" s="70" t="s">
        <v>34</v>
      </c>
      <c r="F11" s="63">
        <v>0</v>
      </c>
      <c r="G11" s="63">
        <v>0</v>
      </c>
      <c r="H11" s="63">
        <v>0</v>
      </c>
      <c r="I11" s="63">
        <v>0</v>
      </c>
    </row>
    <row r="12" ht="19.5" customHeight="1" spans="1:9">
      <c r="A12" s="76"/>
      <c r="B12" s="70" t="s">
        <v>28</v>
      </c>
      <c r="C12" s="78"/>
      <c r="D12" s="76" t="s">
        <v>29</v>
      </c>
      <c r="E12" s="70" t="s">
        <v>38</v>
      </c>
      <c r="F12" s="63">
        <v>94415901.42</v>
      </c>
      <c r="G12" s="63">
        <v>94415901.42</v>
      </c>
      <c r="H12" s="63">
        <v>0</v>
      </c>
      <c r="I12" s="63">
        <v>0</v>
      </c>
    </row>
    <row r="13" ht="19.5" customHeight="1" spans="1:9">
      <c r="A13" s="76"/>
      <c r="B13" s="70" t="s">
        <v>32</v>
      </c>
      <c r="C13" s="78"/>
      <c r="D13" s="76" t="s">
        <v>33</v>
      </c>
      <c r="E13" s="70" t="s">
        <v>42</v>
      </c>
      <c r="F13" s="63">
        <v>692492.51</v>
      </c>
      <c r="G13" s="63">
        <v>692492.51</v>
      </c>
      <c r="H13" s="63">
        <v>0</v>
      </c>
      <c r="I13" s="63">
        <v>0</v>
      </c>
    </row>
    <row r="14" ht="19.5" customHeight="1" spans="1:9">
      <c r="A14" s="76"/>
      <c r="B14" s="70" t="s">
        <v>36</v>
      </c>
      <c r="C14" s="78"/>
      <c r="D14" s="76" t="s">
        <v>37</v>
      </c>
      <c r="E14" s="70" t="s">
        <v>45</v>
      </c>
      <c r="F14" s="63">
        <v>0</v>
      </c>
      <c r="G14" s="63">
        <v>0</v>
      </c>
      <c r="H14" s="63">
        <v>0</v>
      </c>
      <c r="I14" s="63">
        <v>0</v>
      </c>
    </row>
    <row r="15" ht="19.5" customHeight="1" spans="1:9">
      <c r="A15" s="76"/>
      <c r="B15" s="70" t="s">
        <v>40</v>
      </c>
      <c r="C15" s="78"/>
      <c r="D15" s="76" t="s">
        <v>41</v>
      </c>
      <c r="E15" s="70" t="s">
        <v>48</v>
      </c>
      <c r="F15" s="63">
        <v>11461673.97</v>
      </c>
      <c r="G15" s="63">
        <v>11461673.97</v>
      </c>
      <c r="H15" s="63">
        <v>0</v>
      </c>
      <c r="I15" s="63">
        <v>0</v>
      </c>
    </row>
    <row r="16" ht="19.5" customHeight="1" spans="1:9">
      <c r="A16" s="76"/>
      <c r="B16" s="70" t="s">
        <v>43</v>
      </c>
      <c r="C16" s="78"/>
      <c r="D16" s="76" t="s">
        <v>44</v>
      </c>
      <c r="E16" s="70" t="s">
        <v>51</v>
      </c>
      <c r="F16" s="63">
        <v>6744806.56</v>
      </c>
      <c r="G16" s="63">
        <v>6744806.56</v>
      </c>
      <c r="H16" s="63">
        <v>0</v>
      </c>
      <c r="I16" s="63">
        <v>0</v>
      </c>
    </row>
    <row r="17" ht="19.5" customHeight="1" spans="1:9">
      <c r="A17" s="76"/>
      <c r="B17" s="70" t="s">
        <v>46</v>
      </c>
      <c r="C17" s="78"/>
      <c r="D17" s="76" t="s">
        <v>47</v>
      </c>
      <c r="E17" s="70" t="s">
        <v>54</v>
      </c>
      <c r="F17" s="63">
        <v>0</v>
      </c>
      <c r="G17" s="63">
        <v>0</v>
      </c>
      <c r="H17" s="63">
        <v>0</v>
      </c>
      <c r="I17" s="63">
        <v>0</v>
      </c>
    </row>
    <row r="18" ht="19.5" customHeight="1" spans="1:9">
      <c r="A18" s="76"/>
      <c r="B18" s="70" t="s">
        <v>49</v>
      </c>
      <c r="C18" s="78"/>
      <c r="D18" s="76" t="s">
        <v>50</v>
      </c>
      <c r="E18" s="70" t="s">
        <v>57</v>
      </c>
      <c r="F18" s="63">
        <v>0</v>
      </c>
      <c r="G18" s="63">
        <v>0</v>
      </c>
      <c r="H18" s="63">
        <v>0</v>
      </c>
      <c r="I18" s="63">
        <v>0</v>
      </c>
    </row>
    <row r="19" ht="19.5" customHeight="1" spans="1:9">
      <c r="A19" s="76"/>
      <c r="B19" s="70" t="s">
        <v>52</v>
      </c>
      <c r="C19" s="78"/>
      <c r="D19" s="76" t="s">
        <v>53</v>
      </c>
      <c r="E19" s="70" t="s">
        <v>60</v>
      </c>
      <c r="F19" s="63">
        <v>0</v>
      </c>
      <c r="G19" s="63">
        <v>0</v>
      </c>
      <c r="H19" s="63">
        <v>0</v>
      </c>
      <c r="I19" s="63">
        <v>0</v>
      </c>
    </row>
    <row r="20" ht="19.5" customHeight="1" spans="1:9">
      <c r="A20" s="76"/>
      <c r="B20" s="70" t="s">
        <v>55</v>
      </c>
      <c r="C20" s="78"/>
      <c r="D20" s="76" t="s">
        <v>56</v>
      </c>
      <c r="E20" s="70" t="s">
        <v>63</v>
      </c>
      <c r="F20" s="63">
        <v>0</v>
      </c>
      <c r="G20" s="63">
        <v>0</v>
      </c>
      <c r="H20" s="63">
        <v>0</v>
      </c>
      <c r="I20" s="63">
        <v>0</v>
      </c>
    </row>
    <row r="21" ht="19.5" customHeight="1" spans="1:9">
      <c r="A21" s="76"/>
      <c r="B21" s="70" t="s">
        <v>58</v>
      </c>
      <c r="C21" s="78"/>
      <c r="D21" s="76" t="s">
        <v>59</v>
      </c>
      <c r="E21" s="70" t="s">
        <v>66</v>
      </c>
      <c r="F21" s="63">
        <v>0</v>
      </c>
      <c r="G21" s="63">
        <v>0</v>
      </c>
      <c r="H21" s="63">
        <v>0</v>
      </c>
      <c r="I21" s="63">
        <v>0</v>
      </c>
    </row>
    <row r="22" ht="19.5" customHeight="1" spans="1:9">
      <c r="A22" s="76"/>
      <c r="B22" s="70" t="s">
        <v>61</v>
      </c>
      <c r="C22" s="78"/>
      <c r="D22" s="76" t="s">
        <v>62</v>
      </c>
      <c r="E22" s="70" t="s">
        <v>69</v>
      </c>
      <c r="F22" s="63">
        <v>0</v>
      </c>
      <c r="G22" s="63">
        <v>0</v>
      </c>
      <c r="H22" s="63">
        <v>0</v>
      </c>
      <c r="I22" s="63">
        <v>0</v>
      </c>
    </row>
    <row r="23" ht="19.5" customHeight="1" spans="1:9">
      <c r="A23" s="76"/>
      <c r="B23" s="70" t="s">
        <v>64</v>
      </c>
      <c r="C23" s="78"/>
      <c r="D23" s="76" t="s">
        <v>65</v>
      </c>
      <c r="E23" s="70" t="s">
        <v>72</v>
      </c>
      <c r="F23" s="63">
        <v>0</v>
      </c>
      <c r="G23" s="63">
        <v>0</v>
      </c>
      <c r="H23" s="63">
        <v>0</v>
      </c>
      <c r="I23" s="63">
        <v>0</v>
      </c>
    </row>
    <row r="24" ht="19.5" customHeight="1" spans="1:9">
      <c r="A24" s="76"/>
      <c r="B24" s="70" t="s">
        <v>67</v>
      </c>
      <c r="C24" s="78"/>
      <c r="D24" s="76" t="s">
        <v>68</v>
      </c>
      <c r="E24" s="70" t="s">
        <v>75</v>
      </c>
      <c r="F24" s="63">
        <v>0</v>
      </c>
      <c r="G24" s="63">
        <v>0</v>
      </c>
      <c r="H24" s="63">
        <v>0</v>
      </c>
      <c r="I24" s="63">
        <v>0</v>
      </c>
    </row>
    <row r="25" ht="19.5" customHeight="1" spans="1:9">
      <c r="A25" s="76"/>
      <c r="B25" s="70" t="s">
        <v>70</v>
      </c>
      <c r="C25" s="78"/>
      <c r="D25" s="76" t="s">
        <v>71</v>
      </c>
      <c r="E25" s="70" t="s">
        <v>78</v>
      </c>
      <c r="F25" s="63">
        <v>0</v>
      </c>
      <c r="G25" s="63">
        <v>0</v>
      </c>
      <c r="H25" s="63">
        <v>0</v>
      </c>
      <c r="I25" s="63">
        <v>0</v>
      </c>
    </row>
    <row r="26" ht="19.5" customHeight="1" spans="1:9">
      <c r="A26" s="76"/>
      <c r="B26" s="70" t="s">
        <v>73</v>
      </c>
      <c r="C26" s="78"/>
      <c r="D26" s="76" t="s">
        <v>74</v>
      </c>
      <c r="E26" s="70" t="s">
        <v>81</v>
      </c>
      <c r="F26" s="63">
        <v>428109.62</v>
      </c>
      <c r="G26" s="63">
        <v>428109.62</v>
      </c>
      <c r="H26" s="63">
        <v>0</v>
      </c>
      <c r="I26" s="63">
        <v>0</v>
      </c>
    </row>
    <row r="27" ht="19.5" customHeight="1" spans="1:9">
      <c r="A27" s="76"/>
      <c r="B27" s="70" t="s">
        <v>76</v>
      </c>
      <c r="C27" s="78"/>
      <c r="D27" s="76" t="s">
        <v>77</v>
      </c>
      <c r="E27" s="70" t="s">
        <v>84</v>
      </c>
      <c r="F27" s="63">
        <v>0</v>
      </c>
      <c r="G27" s="63">
        <v>0</v>
      </c>
      <c r="H27" s="63">
        <v>0</v>
      </c>
      <c r="I27" s="63">
        <v>0</v>
      </c>
    </row>
    <row r="28" ht="19.5" customHeight="1" spans="1:9">
      <c r="A28" s="76"/>
      <c r="B28" s="70" t="s">
        <v>79</v>
      </c>
      <c r="C28" s="78"/>
      <c r="D28" s="76" t="s">
        <v>80</v>
      </c>
      <c r="E28" s="70" t="s">
        <v>87</v>
      </c>
      <c r="F28" s="63">
        <v>0</v>
      </c>
      <c r="G28" s="63">
        <v>0</v>
      </c>
      <c r="H28" s="63">
        <v>0</v>
      </c>
      <c r="I28" s="63">
        <v>0</v>
      </c>
    </row>
    <row r="29" ht="19.5" customHeight="1" spans="1:9">
      <c r="A29" s="76"/>
      <c r="B29" s="70" t="s">
        <v>82</v>
      </c>
      <c r="C29" s="78"/>
      <c r="D29" s="76" t="s">
        <v>83</v>
      </c>
      <c r="E29" s="70" t="s">
        <v>90</v>
      </c>
      <c r="F29" s="63">
        <v>0</v>
      </c>
      <c r="G29" s="63">
        <v>0</v>
      </c>
      <c r="H29" s="63">
        <v>0</v>
      </c>
      <c r="I29" s="63">
        <v>0</v>
      </c>
    </row>
    <row r="30" ht="19.5" customHeight="1" spans="1:9">
      <c r="A30" s="76"/>
      <c r="B30" s="70" t="s">
        <v>85</v>
      </c>
      <c r="C30" s="78"/>
      <c r="D30" s="76" t="s">
        <v>86</v>
      </c>
      <c r="E30" s="70" t="s">
        <v>93</v>
      </c>
      <c r="F30" s="63">
        <v>1449926</v>
      </c>
      <c r="G30" s="63">
        <v>0</v>
      </c>
      <c r="H30" s="63">
        <v>1449926</v>
      </c>
      <c r="I30" s="63">
        <v>0</v>
      </c>
    </row>
    <row r="31" ht="19.5" customHeight="1" spans="1:9">
      <c r="A31" s="76"/>
      <c r="B31" s="70" t="s">
        <v>88</v>
      </c>
      <c r="C31" s="78"/>
      <c r="D31" s="76" t="s">
        <v>89</v>
      </c>
      <c r="E31" s="70" t="s">
        <v>96</v>
      </c>
      <c r="F31" s="63">
        <v>0</v>
      </c>
      <c r="G31" s="63">
        <v>0</v>
      </c>
      <c r="H31" s="63">
        <v>0</v>
      </c>
      <c r="I31" s="63">
        <v>0</v>
      </c>
    </row>
    <row r="32" ht="19.5" customHeight="1" spans="1:9">
      <c r="A32" s="76"/>
      <c r="B32" s="70" t="s">
        <v>91</v>
      </c>
      <c r="C32" s="78"/>
      <c r="D32" s="76" t="s">
        <v>92</v>
      </c>
      <c r="E32" s="70" t="s">
        <v>100</v>
      </c>
      <c r="F32" s="63">
        <v>0</v>
      </c>
      <c r="G32" s="63">
        <v>0</v>
      </c>
      <c r="H32" s="63">
        <v>0</v>
      </c>
      <c r="I32" s="63">
        <v>0</v>
      </c>
    </row>
    <row r="33" ht="19.5" customHeight="1" spans="1:9">
      <c r="A33" s="76"/>
      <c r="B33" s="70" t="s">
        <v>94</v>
      </c>
      <c r="C33" s="78"/>
      <c r="D33" s="76" t="s">
        <v>95</v>
      </c>
      <c r="E33" s="70" t="s">
        <v>104</v>
      </c>
      <c r="F33" s="63">
        <v>0</v>
      </c>
      <c r="G33" s="63">
        <v>0</v>
      </c>
      <c r="H33" s="63">
        <v>0</v>
      </c>
      <c r="I33" s="63">
        <v>0</v>
      </c>
    </row>
    <row r="34" ht="19.5" customHeight="1" spans="1:9">
      <c r="A34" s="70" t="s">
        <v>97</v>
      </c>
      <c r="B34" s="70" t="s">
        <v>98</v>
      </c>
      <c r="C34" s="63">
        <v>115252910.08</v>
      </c>
      <c r="D34" s="70" t="s">
        <v>99</v>
      </c>
      <c r="E34" s="70" t="s">
        <v>108</v>
      </c>
      <c r="F34" s="63">
        <v>115252910.08</v>
      </c>
      <c r="G34" s="63">
        <v>113802984.08</v>
      </c>
      <c r="H34" s="63">
        <v>1449926</v>
      </c>
      <c r="I34" s="63">
        <v>0</v>
      </c>
    </row>
    <row r="35" ht="19.5" customHeight="1" spans="1:9">
      <c r="A35" s="76" t="s">
        <v>182</v>
      </c>
      <c r="B35" s="70" t="s">
        <v>102</v>
      </c>
      <c r="C35" s="63">
        <v>0</v>
      </c>
      <c r="D35" s="76" t="s">
        <v>183</v>
      </c>
      <c r="E35" s="70" t="s">
        <v>111</v>
      </c>
      <c r="F35" s="63">
        <v>0</v>
      </c>
      <c r="G35" s="63">
        <v>0</v>
      </c>
      <c r="H35" s="63">
        <v>0</v>
      </c>
      <c r="I35" s="63">
        <v>0</v>
      </c>
    </row>
    <row r="36" ht="19.5" customHeight="1" spans="1:9">
      <c r="A36" s="76" t="s">
        <v>179</v>
      </c>
      <c r="B36" s="70" t="s">
        <v>106</v>
      </c>
      <c r="C36" s="63">
        <v>0</v>
      </c>
      <c r="D36" s="76"/>
      <c r="E36" s="70" t="s">
        <v>184</v>
      </c>
      <c r="F36" s="78"/>
      <c r="G36" s="78"/>
      <c r="H36" s="78"/>
      <c r="I36" s="78"/>
    </row>
    <row r="37" ht="19.5" customHeight="1" spans="1:9">
      <c r="A37" s="76" t="s">
        <v>180</v>
      </c>
      <c r="B37" s="70" t="s">
        <v>110</v>
      </c>
      <c r="C37" s="63">
        <v>0</v>
      </c>
      <c r="D37" s="70"/>
      <c r="E37" s="70" t="s">
        <v>185</v>
      </c>
      <c r="F37" s="78"/>
      <c r="G37" s="78"/>
      <c r="H37" s="78"/>
      <c r="I37" s="78"/>
    </row>
    <row r="38" ht="19.5" customHeight="1" spans="1:9">
      <c r="A38" s="76" t="s">
        <v>181</v>
      </c>
      <c r="B38" s="70" t="s">
        <v>15</v>
      </c>
      <c r="C38" s="63">
        <v>0</v>
      </c>
      <c r="D38" s="76"/>
      <c r="E38" s="70" t="s">
        <v>186</v>
      </c>
      <c r="F38" s="78"/>
      <c r="G38" s="78"/>
      <c r="H38" s="78"/>
      <c r="I38" s="78"/>
    </row>
    <row r="39" ht="19.5" customHeight="1" spans="1:9">
      <c r="A39" s="70" t="s">
        <v>109</v>
      </c>
      <c r="B39" s="70" t="s">
        <v>18</v>
      </c>
      <c r="C39" s="63">
        <v>115252910.08</v>
      </c>
      <c r="D39" s="70" t="s">
        <v>109</v>
      </c>
      <c r="E39" s="70" t="s">
        <v>187</v>
      </c>
      <c r="F39" s="63">
        <v>115252910.08</v>
      </c>
      <c r="G39" s="63">
        <v>113802984.08</v>
      </c>
      <c r="H39" s="63">
        <v>1449926</v>
      </c>
      <c r="I39" s="63">
        <v>0</v>
      </c>
    </row>
    <row r="40" ht="19.5" customHeight="1" spans="1:9">
      <c r="A40" s="62" t="s">
        <v>188</v>
      </c>
      <c r="B40" s="62"/>
      <c r="C40" s="62"/>
      <c r="D40" s="62"/>
      <c r="E40" s="62"/>
      <c r="F40" s="62"/>
      <c r="G40" s="62"/>
      <c r="H40" s="62"/>
      <c r="I40" s="6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5"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711</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1367671.28</v>
      </c>
      <c r="F6" s="19"/>
      <c r="G6" s="18">
        <f>SUM(G7:H9)</f>
        <v>1367671.28</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1367671.28</v>
      </c>
      <c r="F8" s="19"/>
      <c r="G8" s="18">
        <v>1367671.28</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712</v>
      </c>
      <c r="C11" s="21"/>
      <c r="D11" s="21"/>
      <c r="E11" s="21"/>
      <c r="F11" s="21"/>
      <c r="G11" s="21"/>
      <c r="H11" s="21" t="s">
        <v>712</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713</v>
      </c>
      <c r="G14" s="15" t="s">
        <v>564</v>
      </c>
      <c r="H14" s="15" t="s">
        <v>714</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568</v>
      </c>
      <c r="G24" s="15" t="s">
        <v>534</v>
      </c>
      <c r="H24" s="15" t="s">
        <v>601</v>
      </c>
      <c r="I24" s="29">
        <v>30</v>
      </c>
      <c r="J24" s="29">
        <v>29</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5"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715</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49926</v>
      </c>
      <c r="F6" s="19"/>
      <c r="G6" s="18">
        <f>SUM(G7:H9)</f>
        <v>49926</v>
      </c>
      <c r="H6" s="19"/>
      <c r="I6" s="29">
        <v>10</v>
      </c>
      <c r="J6" s="30">
        <f>IFERROR(ROUND(G6/E6,4),"")</f>
        <v>1</v>
      </c>
      <c r="K6" s="30"/>
      <c r="L6" s="29">
        <f>ROUND(J6*I6,2)</f>
        <v>10</v>
      </c>
      <c r="T6" s="41"/>
    </row>
    <row r="7" s="3" customFormat="1" ht="30" customHeight="1" spans="1:20">
      <c r="A7" s="16"/>
      <c r="B7" s="16"/>
      <c r="C7" s="17" t="s">
        <v>506</v>
      </c>
      <c r="D7" s="18"/>
      <c r="E7" s="18">
        <v>49926</v>
      </c>
      <c r="F7" s="19"/>
      <c r="G7" s="18">
        <v>49926</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716</v>
      </c>
      <c r="C11" s="21"/>
      <c r="D11" s="21"/>
      <c r="E11" s="21"/>
      <c r="F11" s="21"/>
      <c r="G11" s="21"/>
      <c r="H11" s="21" t="s">
        <v>716</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717</v>
      </c>
      <c r="E14" s="15" t="s">
        <v>532</v>
      </c>
      <c r="F14" s="15" t="s">
        <v>584</v>
      </c>
      <c r="G14" s="15" t="s">
        <v>718</v>
      </c>
      <c r="H14" s="15" t="s">
        <v>719</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720</v>
      </c>
      <c r="E24" s="15" t="s">
        <v>532</v>
      </c>
      <c r="F24" s="15" t="s">
        <v>584</v>
      </c>
      <c r="G24" s="15" t="s">
        <v>718</v>
      </c>
      <c r="H24" s="15" t="s">
        <v>719</v>
      </c>
      <c r="I24" s="29">
        <v>30</v>
      </c>
      <c r="J24" s="29">
        <v>29</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721</v>
      </c>
      <c r="E30" s="15" t="s">
        <v>532</v>
      </c>
      <c r="F30" s="15" t="s">
        <v>570</v>
      </c>
      <c r="G30" s="15" t="s">
        <v>534</v>
      </c>
      <c r="H30" s="15" t="s">
        <v>571</v>
      </c>
      <c r="I30" s="29">
        <v>30</v>
      </c>
      <c r="J30" s="29">
        <v>29</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6"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722</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1635696.92</v>
      </c>
      <c r="F6" s="19"/>
      <c r="G6" s="18">
        <f>SUM(G7:H9)</f>
        <v>1635696.92</v>
      </c>
      <c r="H6" s="19"/>
      <c r="I6" s="29">
        <v>10</v>
      </c>
      <c r="J6" s="30">
        <f>IFERROR(ROUND(G6/E6,4),"")</f>
        <v>1</v>
      </c>
      <c r="K6" s="30"/>
      <c r="L6" s="29">
        <f>ROUND(J6*I6,2)</f>
        <v>10</v>
      </c>
      <c r="T6" s="41"/>
    </row>
    <row r="7" s="3" customFormat="1" ht="30" customHeight="1" spans="1:20">
      <c r="A7" s="16"/>
      <c r="B7" s="16"/>
      <c r="C7" s="17" t="s">
        <v>506</v>
      </c>
      <c r="D7" s="18"/>
      <c r="E7" s="18">
        <v>1635696.92</v>
      </c>
      <c r="F7" s="19"/>
      <c r="G7" s="18">
        <v>1635696.92</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723</v>
      </c>
      <c r="C11" s="21"/>
      <c r="D11" s="21"/>
      <c r="E11" s="21"/>
      <c r="F11" s="21"/>
      <c r="G11" s="21"/>
      <c r="H11" s="21" t="s">
        <v>723</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724</v>
      </c>
      <c r="G14" s="15" t="s">
        <v>564</v>
      </c>
      <c r="H14" s="15" t="s">
        <v>663</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568</v>
      </c>
      <c r="G24" s="15" t="s">
        <v>534</v>
      </c>
      <c r="H24" s="15" t="s">
        <v>595</v>
      </c>
      <c r="I24" s="29">
        <v>30</v>
      </c>
      <c r="J24" s="29">
        <v>29</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725</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412575</v>
      </c>
      <c r="F6" s="19"/>
      <c r="G6" s="18">
        <f>SUM(G7:H9)</f>
        <v>412575</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412575</v>
      </c>
      <c r="F8" s="19"/>
      <c r="G8" s="18">
        <v>412575</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726</v>
      </c>
      <c r="C11" s="21"/>
      <c r="D11" s="21"/>
      <c r="E11" s="21"/>
      <c r="F11" s="21"/>
      <c r="G11" s="21"/>
      <c r="H11" s="21" t="s">
        <v>726</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713</v>
      </c>
      <c r="G14" s="15" t="s">
        <v>564</v>
      </c>
      <c r="H14" s="15" t="s">
        <v>714</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667</v>
      </c>
      <c r="E24" s="15" t="s">
        <v>524</v>
      </c>
      <c r="F24" s="15" t="s">
        <v>668</v>
      </c>
      <c r="G24" s="15" t="s">
        <v>534</v>
      </c>
      <c r="H24" s="15" t="s">
        <v>668</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8" workbookViewId="0">
      <selection activeCell="A38" sqref="A38:L38"/>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727</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137040</v>
      </c>
      <c r="F6" s="19"/>
      <c r="G6" s="18">
        <f>SUM(G7:H9)</f>
        <v>137040</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137040</v>
      </c>
      <c r="F8" s="19"/>
      <c r="G8" s="18">
        <v>137040</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728</v>
      </c>
      <c r="C11" s="21"/>
      <c r="D11" s="21"/>
      <c r="E11" s="21"/>
      <c r="F11" s="21"/>
      <c r="G11" s="21"/>
      <c r="H11" s="21" t="s">
        <v>728</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729</v>
      </c>
      <c r="G14" s="15" t="s">
        <v>564</v>
      </c>
      <c r="H14" s="15" t="s">
        <v>689</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730</v>
      </c>
      <c r="G24" s="15" t="s">
        <v>534</v>
      </c>
      <c r="H24" s="15" t="s">
        <v>730</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A38" sqref="A38:L38"/>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731</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526004.2</v>
      </c>
      <c r="F6" s="19"/>
      <c r="G6" s="18">
        <f>SUM(G7:H9)</f>
        <v>526004.2</v>
      </c>
      <c r="H6" s="19"/>
      <c r="I6" s="29">
        <v>10</v>
      </c>
      <c r="J6" s="30">
        <f>IFERROR(ROUND(G6/E6,4),"")</f>
        <v>1</v>
      </c>
      <c r="K6" s="30"/>
      <c r="L6" s="29">
        <f>ROUND(J6*I6,2)</f>
        <v>10</v>
      </c>
      <c r="T6" s="41"/>
    </row>
    <row r="7" s="3" customFormat="1" ht="30" customHeight="1" spans="1:20">
      <c r="A7" s="16"/>
      <c r="B7" s="16"/>
      <c r="C7" s="17" t="s">
        <v>506</v>
      </c>
      <c r="D7" s="18"/>
      <c r="E7" s="18">
        <v>526004.2</v>
      </c>
      <c r="F7" s="19"/>
      <c r="G7" s="18">
        <v>526004.2</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732</v>
      </c>
      <c r="C11" s="21"/>
      <c r="D11" s="21"/>
      <c r="E11" s="21"/>
      <c r="F11" s="21"/>
      <c r="G11" s="21"/>
      <c r="H11" s="21" t="s">
        <v>732</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683</v>
      </c>
      <c r="E14" s="15" t="s">
        <v>532</v>
      </c>
      <c r="F14" s="15" t="s">
        <v>724</v>
      </c>
      <c r="G14" s="15" t="s">
        <v>564</v>
      </c>
      <c r="H14" s="15" t="s">
        <v>663</v>
      </c>
      <c r="I14" s="29">
        <v>30</v>
      </c>
      <c r="J14" s="29">
        <v>29</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697</v>
      </c>
      <c r="E24" s="15" t="s">
        <v>532</v>
      </c>
      <c r="F24" s="15" t="s">
        <v>733</v>
      </c>
      <c r="G24" s="15" t="s">
        <v>534</v>
      </c>
      <c r="H24" s="15" t="s">
        <v>698</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zoomScale="85" zoomScaleNormal="85" topLeftCell="A24" workbookViewId="0">
      <selection activeCell="M34" sqref="M34"/>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734</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37500</v>
      </c>
      <c r="F6" s="19"/>
      <c r="G6" s="18">
        <f>SUM(G7:H9)</f>
        <v>37500</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37500</v>
      </c>
      <c r="F8" s="19"/>
      <c r="G8" s="18">
        <v>37500</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735</v>
      </c>
      <c r="C11" s="21"/>
      <c r="D11" s="21"/>
      <c r="E11" s="21"/>
      <c r="F11" s="21"/>
      <c r="G11" s="21"/>
      <c r="H11" s="21" t="s">
        <v>735</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736</v>
      </c>
      <c r="G14" s="15" t="s">
        <v>564</v>
      </c>
      <c r="H14" s="15" t="s">
        <v>69</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567</v>
      </c>
      <c r="G24" s="15" t="s">
        <v>534</v>
      </c>
      <c r="H24" s="15" t="s">
        <v>595</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zoomScale="70" zoomScaleNormal="70" topLeftCell="A23"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737</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80000</v>
      </c>
      <c r="F6" s="19"/>
      <c r="G6" s="18">
        <f>SUM(G7:H9)</f>
        <v>80000</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80000</v>
      </c>
      <c r="F8" s="19"/>
      <c r="G8" s="18">
        <v>80000</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738</v>
      </c>
      <c r="C11" s="21"/>
      <c r="D11" s="21"/>
      <c r="E11" s="21"/>
      <c r="F11" s="21"/>
      <c r="G11" s="21"/>
      <c r="H11" s="21" t="s">
        <v>738</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739</v>
      </c>
      <c r="E14" s="15" t="s">
        <v>532</v>
      </c>
      <c r="F14" s="15" t="s">
        <v>11</v>
      </c>
      <c r="G14" s="15" t="s">
        <v>740</v>
      </c>
      <c r="H14" s="15" t="s">
        <v>741</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705</v>
      </c>
      <c r="E24" s="15" t="s">
        <v>532</v>
      </c>
      <c r="F24" s="15" t="s">
        <v>533</v>
      </c>
      <c r="G24" s="15" t="s">
        <v>534</v>
      </c>
      <c r="H24" s="15" t="s">
        <v>741</v>
      </c>
      <c r="I24" s="29">
        <v>30</v>
      </c>
      <c r="J24" s="29">
        <v>29</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707</v>
      </c>
      <c r="E30" s="15" t="s">
        <v>532</v>
      </c>
      <c r="F30" s="15" t="s">
        <v>570</v>
      </c>
      <c r="G30" s="15" t="s">
        <v>534</v>
      </c>
      <c r="H30" s="15" t="s">
        <v>580</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97</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6"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742</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516500</v>
      </c>
      <c r="F6" s="19"/>
      <c r="G6" s="18">
        <f>SUM(G7:H9)</f>
        <v>516500</v>
      </c>
      <c r="H6" s="19"/>
      <c r="I6" s="29">
        <v>10</v>
      </c>
      <c r="J6" s="30">
        <f>IFERROR(ROUND(G6/E6,4),"")</f>
        <v>1</v>
      </c>
      <c r="K6" s="30"/>
      <c r="L6" s="29">
        <f>ROUND(J6*I6,2)</f>
        <v>10</v>
      </c>
      <c r="T6" s="41"/>
    </row>
    <row r="7" s="3" customFormat="1" ht="30" customHeight="1" spans="1:20">
      <c r="A7" s="16"/>
      <c r="B7" s="16"/>
      <c r="C7" s="17" t="s">
        <v>506</v>
      </c>
      <c r="D7" s="18"/>
      <c r="E7" s="18">
        <v>516500</v>
      </c>
      <c r="F7" s="19"/>
      <c r="G7" s="18">
        <v>516500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743</v>
      </c>
      <c r="C11" s="21"/>
      <c r="D11" s="21"/>
      <c r="E11" s="21"/>
      <c r="F11" s="21"/>
      <c r="G11" s="21"/>
      <c r="H11" s="21" t="s">
        <v>743</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744</v>
      </c>
      <c r="E14" s="15" t="s">
        <v>532</v>
      </c>
      <c r="F14" s="15" t="s">
        <v>12</v>
      </c>
      <c r="G14" s="15" t="s">
        <v>745</v>
      </c>
      <c r="H14" s="15" t="s">
        <v>12</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746</v>
      </c>
      <c r="E24" s="15" t="s">
        <v>532</v>
      </c>
      <c r="F24" s="15" t="s">
        <v>747</v>
      </c>
      <c r="G24" s="15" t="s">
        <v>534</v>
      </c>
      <c r="H24" s="15" t="s">
        <v>748</v>
      </c>
      <c r="I24" s="29">
        <v>30</v>
      </c>
      <c r="J24" s="29">
        <v>29</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533</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zoomScale="85" zoomScaleNormal="85" topLeftCell="A24" workbookViewId="0">
      <selection activeCell="O30" sqref="O30"/>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749</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4555209.51</v>
      </c>
      <c r="F6" s="19"/>
      <c r="G6" s="18">
        <f>SUM(G7:H9)</f>
        <v>4555209.51</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4555209.51</v>
      </c>
      <c r="F8" s="19"/>
      <c r="G8" s="18">
        <v>4555209.51</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750</v>
      </c>
      <c r="C11" s="21"/>
      <c r="D11" s="21"/>
      <c r="E11" s="21"/>
      <c r="F11" s="21"/>
      <c r="G11" s="21"/>
      <c r="H11" s="21" t="s">
        <v>750</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751</v>
      </c>
      <c r="E14" s="15" t="s">
        <v>532</v>
      </c>
      <c r="F14" s="15" t="s">
        <v>668</v>
      </c>
      <c r="G14" s="15" t="s">
        <v>534</v>
      </c>
      <c r="H14" s="15" t="s">
        <v>533</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752</v>
      </c>
      <c r="E24" s="15" t="s">
        <v>532</v>
      </c>
      <c r="F24" s="15" t="s">
        <v>567</v>
      </c>
      <c r="G24" s="15" t="s">
        <v>534</v>
      </c>
      <c r="H24" s="15" t="s">
        <v>568</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611</v>
      </c>
      <c r="E30" s="15" t="s">
        <v>532</v>
      </c>
      <c r="F30" s="15" t="s">
        <v>570</v>
      </c>
      <c r="G30" s="15" t="s">
        <v>534</v>
      </c>
      <c r="H30" s="15" t="s">
        <v>753</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K13" sqref="K13"/>
    </sheetView>
  </sheetViews>
  <sheetFormatPr defaultColWidth="9" defaultRowHeight="13.5"/>
  <cols>
    <col min="1" max="3" width="2.75" customWidth="1"/>
    <col min="4" max="4" width="26.25" customWidth="1"/>
    <col min="5" max="7" width="14" customWidth="1"/>
    <col min="8" max="8" width="14.8833333333333" customWidth="1"/>
    <col min="9" max="10" width="15" customWidth="1"/>
    <col min="11" max="11" width="16.75" customWidth="1"/>
    <col min="12" max="13" width="15" customWidth="1"/>
    <col min="14" max="17" width="14" customWidth="1"/>
    <col min="18" max="18" width="15" customWidth="1"/>
    <col min="19" max="20" width="14" customWidth="1"/>
  </cols>
  <sheetData>
    <row r="1" ht="27" spans="11:11">
      <c r="K1" s="67" t="s">
        <v>189</v>
      </c>
    </row>
    <row r="2" ht="14.25" spans="20:20">
      <c r="T2" s="68" t="s">
        <v>190</v>
      </c>
    </row>
    <row r="3" ht="14.25" spans="1:20">
      <c r="A3" s="68" t="s">
        <v>2</v>
      </c>
      <c r="T3" s="68" t="s">
        <v>3</v>
      </c>
    </row>
    <row r="4" ht="19.5" customHeight="1" spans="1:20">
      <c r="A4" s="69" t="s">
        <v>6</v>
      </c>
      <c r="B4" s="69"/>
      <c r="C4" s="69"/>
      <c r="D4" s="69"/>
      <c r="E4" s="69" t="s">
        <v>105</v>
      </c>
      <c r="F4" s="69"/>
      <c r="G4" s="69"/>
      <c r="H4" s="69" t="s">
        <v>191</v>
      </c>
      <c r="I4" s="69"/>
      <c r="J4" s="69"/>
      <c r="K4" s="69" t="s">
        <v>192</v>
      </c>
      <c r="L4" s="69"/>
      <c r="M4" s="69"/>
      <c r="N4" s="69"/>
      <c r="O4" s="69"/>
      <c r="P4" s="69" t="s">
        <v>107</v>
      </c>
      <c r="Q4" s="69"/>
      <c r="R4" s="69"/>
      <c r="S4" s="69"/>
      <c r="T4" s="69"/>
    </row>
    <row r="5" ht="19.5" customHeight="1" spans="1:20">
      <c r="A5" s="69" t="s">
        <v>121</v>
      </c>
      <c r="B5" s="69"/>
      <c r="C5" s="69"/>
      <c r="D5" s="69" t="s">
        <v>122</v>
      </c>
      <c r="E5" s="69" t="s">
        <v>128</v>
      </c>
      <c r="F5" s="69" t="s">
        <v>193</v>
      </c>
      <c r="G5" s="69" t="s">
        <v>194</v>
      </c>
      <c r="H5" s="69" t="s">
        <v>128</v>
      </c>
      <c r="I5" s="69" t="s">
        <v>162</v>
      </c>
      <c r="J5" s="69" t="s">
        <v>163</v>
      </c>
      <c r="K5" s="69" t="s">
        <v>128</v>
      </c>
      <c r="L5" s="69" t="s">
        <v>162</v>
      </c>
      <c r="M5" s="69"/>
      <c r="N5" s="69" t="s">
        <v>162</v>
      </c>
      <c r="O5" s="69" t="s">
        <v>163</v>
      </c>
      <c r="P5" s="69" t="s">
        <v>128</v>
      </c>
      <c r="Q5" s="69" t="s">
        <v>193</v>
      </c>
      <c r="R5" s="69" t="s">
        <v>194</v>
      </c>
      <c r="S5" s="69" t="s">
        <v>194</v>
      </c>
      <c r="T5" s="69"/>
    </row>
    <row r="6" ht="19.5" customHeight="1" spans="1:20">
      <c r="A6" s="69"/>
      <c r="B6" s="69"/>
      <c r="C6" s="69"/>
      <c r="D6" s="69"/>
      <c r="E6" s="69"/>
      <c r="F6" s="69"/>
      <c r="G6" s="69" t="s">
        <v>123</v>
      </c>
      <c r="H6" s="69"/>
      <c r="I6" s="69" t="s">
        <v>195</v>
      </c>
      <c r="J6" s="69" t="s">
        <v>123</v>
      </c>
      <c r="K6" s="69"/>
      <c r="L6" s="69" t="s">
        <v>123</v>
      </c>
      <c r="M6" s="69" t="s">
        <v>196</v>
      </c>
      <c r="N6" s="69" t="s">
        <v>195</v>
      </c>
      <c r="O6" s="69" t="s">
        <v>123</v>
      </c>
      <c r="P6" s="69"/>
      <c r="Q6" s="69"/>
      <c r="R6" s="69" t="s">
        <v>123</v>
      </c>
      <c r="S6" s="69" t="s">
        <v>197</v>
      </c>
      <c r="T6" s="69" t="s">
        <v>198</v>
      </c>
    </row>
    <row r="7" ht="19.5" customHeight="1" spans="1:20">
      <c r="A7" s="69"/>
      <c r="B7" s="69"/>
      <c r="C7" s="69"/>
      <c r="D7" s="69"/>
      <c r="E7" s="69"/>
      <c r="F7" s="69"/>
      <c r="G7" s="69"/>
      <c r="H7" s="69"/>
      <c r="I7" s="69"/>
      <c r="J7" s="69"/>
      <c r="K7" s="69"/>
      <c r="L7" s="69"/>
      <c r="M7" s="69"/>
      <c r="N7" s="69"/>
      <c r="O7" s="69"/>
      <c r="P7" s="69"/>
      <c r="Q7" s="69"/>
      <c r="R7" s="69"/>
      <c r="S7" s="69"/>
      <c r="T7" s="69"/>
    </row>
    <row r="8" ht="19.5" customHeight="1" spans="1:20">
      <c r="A8" s="69" t="s">
        <v>125</v>
      </c>
      <c r="B8" s="69" t="s">
        <v>126</v>
      </c>
      <c r="C8" s="69" t="s">
        <v>127</v>
      </c>
      <c r="D8" s="69" t="s">
        <v>10</v>
      </c>
      <c r="E8" s="70" t="s">
        <v>11</v>
      </c>
      <c r="F8" s="70" t="s">
        <v>12</v>
      </c>
      <c r="G8" s="70" t="s">
        <v>20</v>
      </c>
      <c r="H8" s="70" t="s">
        <v>24</v>
      </c>
      <c r="I8" s="70" t="s">
        <v>28</v>
      </c>
      <c r="J8" s="70" t="s">
        <v>32</v>
      </c>
      <c r="K8" s="70" t="s">
        <v>36</v>
      </c>
      <c r="L8" s="70" t="s">
        <v>40</v>
      </c>
      <c r="M8" s="70" t="s">
        <v>43</v>
      </c>
      <c r="N8" s="70" t="s">
        <v>46</v>
      </c>
      <c r="O8" s="70" t="s">
        <v>49</v>
      </c>
      <c r="P8" s="70" t="s">
        <v>52</v>
      </c>
      <c r="Q8" s="70" t="s">
        <v>55</v>
      </c>
      <c r="R8" s="70" t="s">
        <v>58</v>
      </c>
      <c r="S8" s="70" t="s">
        <v>61</v>
      </c>
      <c r="T8" s="70" t="s">
        <v>64</v>
      </c>
    </row>
    <row r="9" ht="19.5" customHeight="1" spans="1:20">
      <c r="A9" s="69"/>
      <c r="B9" s="69"/>
      <c r="C9" s="69"/>
      <c r="D9" s="69" t="s">
        <v>128</v>
      </c>
      <c r="E9" s="63">
        <v>0</v>
      </c>
      <c r="F9" s="63">
        <v>0</v>
      </c>
      <c r="G9" s="63">
        <v>0</v>
      </c>
      <c r="H9" s="63">
        <v>113802984.08</v>
      </c>
      <c r="I9" s="63">
        <v>92890947.13</v>
      </c>
      <c r="J9" s="63">
        <v>20912036.95</v>
      </c>
      <c r="K9" s="63">
        <v>113802984.08</v>
      </c>
      <c r="L9" s="63">
        <v>92890947.13</v>
      </c>
      <c r="M9" s="63">
        <v>87984883.85</v>
      </c>
      <c r="N9" s="63">
        <v>4906063.28</v>
      </c>
      <c r="O9" s="63">
        <v>20912036.95</v>
      </c>
      <c r="P9" s="63">
        <v>0</v>
      </c>
      <c r="Q9" s="63">
        <v>0</v>
      </c>
      <c r="R9" s="63">
        <v>0</v>
      </c>
      <c r="S9" s="63">
        <v>0</v>
      </c>
      <c r="T9" s="63">
        <v>0</v>
      </c>
    </row>
    <row r="10" ht="19.5" customHeight="1" spans="1:20">
      <c r="A10" s="62" t="s">
        <v>129</v>
      </c>
      <c r="B10" s="62"/>
      <c r="C10" s="62"/>
      <c r="D10" s="62" t="s">
        <v>130</v>
      </c>
      <c r="E10" s="63">
        <v>0</v>
      </c>
      <c r="F10" s="63">
        <v>0</v>
      </c>
      <c r="G10" s="63">
        <v>0</v>
      </c>
      <c r="H10" s="63">
        <v>60000</v>
      </c>
      <c r="I10" s="63">
        <v>0</v>
      </c>
      <c r="J10" s="63">
        <v>60000</v>
      </c>
      <c r="K10" s="63">
        <v>60000</v>
      </c>
      <c r="L10" s="63">
        <v>0</v>
      </c>
      <c r="M10" s="63">
        <v>0</v>
      </c>
      <c r="N10" s="63">
        <v>0</v>
      </c>
      <c r="O10" s="63">
        <v>60000</v>
      </c>
      <c r="P10" s="63">
        <v>0</v>
      </c>
      <c r="Q10" s="63">
        <v>0</v>
      </c>
      <c r="R10" s="63">
        <v>0</v>
      </c>
      <c r="S10" s="63">
        <v>0</v>
      </c>
      <c r="T10" s="63">
        <v>0</v>
      </c>
    </row>
    <row r="11" ht="19.5" customHeight="1" spans="1:20">
      <c r="A11" s="62" t="s">
        <v>131</v>
      </c>
      <c r="B11" s="62"/>
      <c r="C11" s="62"/>
      <c r="D11" s="62" t="s">
        <v>132</v>
      </c>
      <c r="E11" s="63">
        <v>0</v>
      </c>
      <c r="F11" s="63">
        <v>0</v>
      </c>
      <c r="G11" s="63">
        <v>0</v>
      </c>
      <c r="H11" s="63">
        <v>31155473.71</v>
      </c>
      <c r="I11" s="63">
        <v>25615496.5</v>
      </c>
      <c r="J11" s="63">
        <v>5539977.21</v>
      </c>
      <c r="K11" s="63">
        <v>31155473.71</v>
      </c>
      <c r="L11" s="63">
        <v>25615496.5</v>
      </c>
      <c r="M11" s="63">
        <v>25082006.48</v>
      </c>
      <c r="N11" s="63">
        <v>533490.02</v>
      </c>
      <c r="O11" s="63">
        <v>5539977.21</v>
      </c>
      <c r="P11" s="63">
        <v>0</v>
      </c>
      <c r="Q11" s="63">
        <v>0</v>
      </c>
      <c r="R11" s="63">
        <v>0</v>
      </c>
      <c r="S11" s="63">
        <v>0</v>
      </c>
      <c r="T11" s="63">
        <v>0</v>
      </c>
    </row>
    <row r="12" ht="19.5" customHeight="1" spans="1:20">
      <c r="A12" s="62" t="s">
        <v>133</v>
      </c>
      <c r="B12" s="62"/>
      <c r="C12" s="62"/>
      <c r="D12" s="62" t="s">
        <v>134</v>
      </c>
      <c r="E12" s="63">
        <v>0</v>
      </c>
      <c r="F12" s="63">
        <v>0</v>
      </c>
      <c r="G12" s="63">
        <v>0</v>
      </c>
      <c r="H12" s="63">
        <v>61467647.71</v>
      </c>
      <c r="I12" s="63">
        <v>48768796.48</v>
      </c>
      <c r="J12" s="63">
        <v>12698851.23</v>
      </c>
      <c r="K12" s="63">
        <v>61467647.71</v>
      </c>
      <c r="L12" s="63">
        <v>48768796.48</v>
      </c>
      <c r="M12" s="63">
        <v>44541423.22</v>
      </c>
      <c r="N12" s="63">
        <v>4227373.26</v>
      </c>
      <c r="O12" s="63">
        <v>12698851.23</v>
      </c>
      <c r="P12" s="63">
        <v>0</v>
      </c>
      <c r="Q12" s="63">
        <v>0</v>
      </c>
      <c r="R12" s="63">
        <v>0</v>
      </c>
      <c r="S12" s="63">
        <v>0</v>
      </c>
      <c r="T12" s="63">
        <v>0</v>
      </c>
    </row>
    <row r="13" ht="19.5" customHeight="1" spans="1:20">
      <c r="A13" s="62" t="s">
        <v>135</v>
      </c>
      <c r="B13" s="62"/>
      <c r="C13" s="62"/>
      <c r="D13" s="62" t="s">
        <v>136</v>
      </c>
      <c r="E13" s="63">
        <v>0</v>
      </c>
      <c r="F13" s="63">
        <v>0</v>
      </c>
      <c r="G13" s="63">
        <v>0</v>
      </c>
      <c r="H13" s="63">
        <v>24000</v>
      </c>
      <c r="I13" s="63">
        <v>0</v>
      </c>
      <c r="J13" s="63">
        <v>24000</v>
      </c>
      <c r="K13" s="63">
        <v>24000</v>
      </c>
      <c r="L13" s="63">
        <v>0</v>
      </c>
      <c r="M13" s="63">
        <v>0</v>
      </c>
      <c r="N13" s="63">
        <v>0</v>
      </c>
      <c r="O13" s="63">
        <v>24000</v>
      </c>
      <c r="P13" s="63">
        <v>0</v>
      </c>
      <c r="Q13" s="63">
        <v>0</v>
      </c>
      <c r="R13" s="63">
        <v>0</v>
      </c>
      <c r="S13" s="63">
        <v>0</v>
      </c>
      <c r="T13" s="63">
        <v>0</v>
      </c>
    </row>
    <row r="14" ht="19.5" customHeight="1" spans="1:20">
      <c r="A14" s="62" t="s">
        <v>137</v>
      </c>
      <c r="B14" s="62"/>
      <c r="C14" s="62"/>
      <c r="D14" s="62" t="s">
        <v>138</v>
      </c>
      <c r="E14" s="63">
        <v>0</v>
      </c>
      <c r="F14" s="63">
        <v>0</v>
      </c>
      <c r="G14" s="63">
        <v>0</v>
      </c>
      <c r="H14" s="63">
        <v>1768780</v>
      </c>
      <c r="I14" s="63">
        <v>0</v>
      </c>
      <c r="J14" s="63">
        <v>1768780</v>
      </c>
      <c r="K14" s="63">
        <v>1768780</v>
      </c>
      <c r="L14" s="63">
        <v>0</v>
      </c>
      <c r="M14" s="63">
        <v>0</v>
      </c>
      <c r="N14" s="63">
        <v>0</v>
      </c>
      <c r="O14" s="63">
        <v>1768780</v>
      </c>
      <c r="P14" s="63">
        <v>0</v>
      </c>
      <c r="Q14" s="63">
        <v>0</v>
      </c>
      <c r="R14" s="63">
        <v>0</v>
      </c>
      <c r="S14" s="63">
        <v>0</v>
      </c>
      <c r="T14" s="63">
        <v>0</v>
      </c>
    </row>
    <row r="15" ht="19.5" customHeight="1" spans="1:20">
      <c r="A15" s="62" t="s">
        <v>139</v>
      </c>
      <c r="B15" s="62"/>
      <c r="C15" s="62"/>
      <c r="D15" s="62" t="s">
        <v>140</v>
      </c>
      <c r="E15" s="63">
        <v>0</v>
      </c>
      <c r="F15" s="63">
        <v>0</v>
      </c>
      <c r="G15" s="63">
        <v>0</v>
      </c>
      <c r="H15" s="63">
        <v>692492.51</v>
      </c>
      <c r="I15" s="63">
        <v>0</v>
      </c>
      <c r="J15" s="63">
        <v>692492.51</v>
      </c>
      <c r="K15" s="63">
        <v>692492.51</v>
      </c>
      <c r="L15" s="63">
        <v>0</v>
      </c>
      <c r="M15" s="63">
        <v>0</v>
      </c>
      <c r="N15" s="63">
        <v>0</v>
      </c>
      <c r="O15" s="63">
        <v>692492.51</v>
      </c>
      <c r="P15" s="63">
        <v>0</v>
      </c>
      <c r="Q15" s="63">
        <v>0</v>
      </c>
      <c r="R15" s="63">
        <v>0</v>
      </c>
      <c r="S15" s="63">
        <v>0</v>
      </c>
      <c r="T15" s="63">
        <v>0</v>
      </c>
    </row>
    <row r="16" ht="19.5" customHeight="1" spans="1:20">
      <c r="A16" s="62" t="s">
        <v>141</v>
      </c>
      <c r="B16" s="62"/>
      <c r="C16" s="62"/>
      <c r="D16" s="62" t="s">
        <v>142</v>
      </c>
      <c r="E16" s="63">
        <v>0</v>
      </c>
      <c r="F16" s="63">
        <v>0</v>
      </c>
      <c r="G16" s="63">
        <v>0</v>
      </c>
      <c r="H16" s="63">
        <v>178512</v>
      </c>
      <c r="I16" s="63">
        <v>178512</v>
      </c>
      <c r="J16" s="63">
        <v>0</v>
      </c>
      <c r="K16" s="63">
        <v>178512</v>
      </c>
      <c r="L16" s="63">
        <v>178512</v>
      </c>
      <c r="M16" s="63">
        <v>33312</v>
      </c>
      <c r="N16" s="63">
        <v>145200</v>
      </c>
      <c r="O16" s="63">
        <v>0</v>
      </c>
      <c r="P16" s="63">
        <v>0</v>
      </c>
      <c r="Q16" s="63">
        <v>0</v>
      </c>
      <c r="R16" s="63">
        <v>0</v>
      </c>
      <c r="S16" s="63">
        <v>0</v>
      </c>
      <c r="T16" s="63">
        <v>0</v>
      </c>
    </row>
    <row r="17" ht="19.5" customHeight="1" spans="1:20">
      <c r="A17" s="62" t="s">
        <v>143</v>
      </c>
      <c r="B17" s="62"/>
      <c r="C17" s="62"/>
      <c r="D17" s="62" t="s">
        <v>144</v>
      </c>
      <c r="E17" s="63">
        <v>0</v>
      </c>
      <c r="F17" s="63">
        <v>0</v>
      </c>
      <c r="G17" s="63">
        <v>0</v>
      </c>
      <c r="H17" s="63">
        <v>8639976.96</v>
      </c>
      <c r="I17" s="63">
        <v>8639976.96</v>
      </c>
      <c r="J17" s="63">
        <v>0</v>
      </c>
      <c r="K17" s="63">
        <v>8639976.96</v>
      </c>
      <c r="L17" s="63">
        <v>8639976.96</v>
      </c>
      <c r="M17" s="63">
        <v>8639976.96</v>
      </c>
      <c r="N17" s="63">
        <v>0</v>
      </c>
      <c r="O17" s="63">
        <v>0</v>
      </c>
      <c r="P17" s="63">
        <v>0</v>
      </c>
      <c r="Q17" s="63">
        <v>0</v>
      </c>
      <c r="R17" s="63">
        <v>0</v>
      </c>
      <c r="S17" s="63">
        <v>0</v>
      </c>
      <c r="T17" s="63">
        <v>0</v>
      </c>
    </row>
    <row r="18" ht="19.5" customHeight="1" spans="1:20">
      <c r="A18" s="62" t="s">
        <v>145</v>
      </c>
      <c r="B18" s="62"/>
      <c r="C18" s="62"/>
      <c r="D18" s="62" t="s">
        <v>146</v>
      </c>
      <c r="E18" s="63">
        <v>0</v>
      </c>
      <c r="F18" s="63">
        <v>0</v>
      </c>
      <c r="G18" s="63">
        <v>0</v>
      </c>
      <c r="H18" s="63">
        <v>1320101.41</v>
      </c>
      <c r="I18" s="63">
        <v>1320101.41</v>
      </c>
      <c r="J18" s="63">
        <v>0</v>
      </c>
      <c r="K18" s="63">
        <v>1320101.41</v>
      </c>
      <c r="L18" s="63">
        <v>1320101.41</v>
      </c>
      <c r="M18" s="63">
        <v>1320101.41</v>
      </c>
      <c r="N18" s="63">
        <v>0</v>
      </c>
      <c r="O18" s="63">
        <v>0</v>
      </c>
      <c r="P18" s="63">
        <v>0</v>
      </c>
      <c r="Q18" s="63">
        <v>0</v>
      </c>
      <c r="R18" s="63">
        <v>0</v>
      </c>
      <c r="S18" s="63">
        <v>0</v>
      </c>
      <c r="T18" s="63">
        <v>0</v>
      </c>
    </row>
    <row r="19" ht="19.5" customHeight="1" spans="1:20">
      <c r="A19" s="62" t="s">
        <v>147</v>
      </c>
      <c r="B19" s="62"/>
      <c r="C19" s="62"/>
      <c r="D19" s="62" t="s">
        <v>148</v>
      </c>
      <c r="E19" s="63">
        <v>0</v>
      </c>
      <c r="F19" s="63">
        <v>0</v>
      </c>
      <c r="G19" s="63">
        <v>0</v>
      </c>
      <c r="H19" s="63">
        <v>1323083.6</v>
      </c>
      <c r="I19" s="63">
        <v>1195147.6</v>
      </c>
      <c r="J19" s="63">
        <v>127936</v>
      </c>
      <c r="K19" s="63">
        <v>1323083.6</v>
      </c>
      <c r="L19" s="63">
        <v>1195147.6</v>
      </c>
      <c r="M19" s="63">
        <v>1195147.6</v>
      </c>
      <c r="N19" s="63">
        <v>0</v>
      </c>
      <c r="O19" s="63">
        <v>127936</v>
      </c>
      <c r="P19" s="63">
        <v>0</v>
      </c>
      <c r="Q19" s="63">
        <v>0</v>
      </c>
      <c r="R19" s="63">
        <v>0</v>
      </c>
      <c r="S19" s="63">
        <v>0</v>
      </c>
      <c r="T19" s="63">
        <v>0</v>
      </c>
    </row>
    <row r="20" ht="19.5" customHeight="1" spans="1:20">
      <c r="A20" s="62" t="s">
        <v>149</v>
      </c>
      <c r="B20" s="62"/>
      <c r="C20" s="62"/>
      <c r="D20" s="62" t="s">
        <v>150</v>
      </c>
      <c r="E20" s="63">
        <v>0</v>
      </c>
      <c r="F20" s="63">
        <v>0</v>
      </c>
      <c r="G20" s="63">
        <v>0</v>
      </c>
      <c r="H20" s="63">
        <v>3772660.89</v>
      </c>
      <c r="I20" s="63">
        <v>3772660.89</v>
      </c>
      <c r="J20" s="63">
        <v>0</v>
      </c>
      <c r="K20" s="63">
        <v>3772660.89</v>
      </c>
      <c r="L20" s="63">
        <v>3772660.89</v>
      </c>
      <c r="M20" s="63">
        <v>3772660.89</v>
      </c>
      <c r="N20" s="63">
        <v>0</v>
      </c>
      <c r="O20" s="63">
        <v>0</v>
      </c>
      <c r="P20" s="63">
        <v>0</v>
      </c>
      <c r="Q20" s="63">
        <v>0</v>
      </c>
      <c r="R20" s="63">
        <v>0</v>
      </c>
      <c r="S20" s="63">
        <v>0</v>
      </c>
      <c r="T20" s="63">
        <v>0</v>
      </c>
    </row>
    <row r="21" ht="19.5" customHeight="1" spans="1:20">
      <c r="A21" s="62" t="s">
        <v>151</v>
      </c>
      <c r="B21" s="62"/>
      <c r="C21" s="62"/>
      <c r="D21" s="62" t="s">
        <v>152</v>
      </c>
      <c r="E21" s="63">
        <v>0</v>
      </c>
      <c r="F21" s="63">
        <v>0</v>
      </c>
      <c r="G21" s="63">
        <v>0</v>
      </c>
      <c r="H21" s="63">
        <v>2675500</v>
      </c>
      <c r="I21" s="63">
        <v>2675500</v>
      </c>
      <c r="J21" s="63">
        <v>0</v>
      </c>
      <c r="K21" s="63">
        <v>2675500</v>
      </c>
      <c r="L21" s="63">
        <v>2675500</v>
      </c>
      <c r="M21" s="63">
        <v>2675500</v>
      </c>
      <c r="N21" s="63">
        <v>0</v>
      </c>
      <c r="O21" s="63">
        <v>0</v>
      </c>
      <c r="P21" s="63">
        <v>0</v>
      </c>
      <c r="Q21" s="63">
        <v>0</v>
      </c>
      <c r="R21" s="63">
        <v>0</v>
      </c>
      <c r="S21" s="63">
        <v>0</v>
      </c>
      <c r="T21" s="63">
        <v>0</v>
      </c>
    </row>
    <row r="22" ht="19.5" customHeight="1" spans="1:20">
      <c r="A22" s="62" t="s">
        <v>153</v>
      </c>
      <c r="B22" s="62"/>
      <c r="C22" s="62"/>
      <c r="D22" s="62" t="s">
        <v>154</v>
      </c>
      <c r="E22" s="63">
        <v>0</v>
      </c>
      <c r="F22" s="63">
        <v>0</v>
      </c>
      <c r="G22" s="63">
        <v>0</v>
      </c>
      <c r="H22" s="63">
        <v>296645.67</v>
      </c>
      <c r="I22" s="63">
        <v>296645.67</v>
      </c>
      <c r="J22" s="63">
        <v>0</v>
      </c>
      <c r="K22" s="63">
        <v>296645.67</v>
      </c>
      <c r="L22" s="63">
        <v>296645.67</v>
      </c>
      <c r="M22" s="63">
        <v>296645.67</v>
      </c>
      <c r="N22" s="63">
        <v>0</v>
      </c>
      <c r="O22" s="63">
        <v>0</v>
      </c>
      <c r="P22" s="63">
        <v>0</v>
      </c>
      <c r="Q22" s="63">
        <v>0</v>
      </c>
      <c r="R22" s="63">
        <v>0</v>
      </c>
      <c r="S22" s="63">
        <v>0</v>
      </c>
      <c r="T22" s="63">
        <v>0</v>
      </c>
    </row>
    <row r="23" ht="19.5" customHeight="1" spans="1:20">
      <c r="A23" s="62" t="s">
        <v>155</v>
      </c>
      <c r="B23" s="62"/>
      <c r="C23" s="62"/>
      <c r="D23" s="62" t="s">
        <v>156</v>
      </c>
      <c r="E23" s="63">
        <v>0</v>
      </c>
      <c r="F23" s="63">
        <v>0</v>
      </c>
      <c r="G23" s="63">
        <v>0</v>
      </c>
      <c r="H23" s="63">
        <v>428109.62</v>
      </c>
      <c r="I23" s="63">
        <v>428109.62</v>
      </c>
      <c r="J23" s="63">
        <v>0</v>
      </c>
      <c r="K23" s="63">
        <v>428109.62</v>
      </c>
      <c r="L23" s="63">
        <v>428109.62</v>
      </c>
      <c r="M23" s="63">
        <v>428109.62</v>
      </c>
      <c r="N23" s="63">
        <v>0</v>
      </c>
      <c r="O23" s="63">
        <v>0</v>
      </c>
      <c r="P23" s="63">
        <v>0</v>
      </c>
      <c r="Q23" s="63">
        <v>0</v>
      </c>
      <c r="R23" s="63">
        <v>0</v>
      </c>
      <c r="S23" s="63">
        <v>0</v>
      </c>
      <c r="T23" s="63">
        <v>0</v>
      </c>
    </row>
    <row r="24" ht="19.5" customHeight="1" spans="1:20">
      <c r="A24" s="62" t="s">
        <v>199</v>
      </c>
      <c r="B24" s="62"/>
      <c r="C24" s="62"/>
      <c r="D24" s="62"/>
      <c r="E24" s="62"/>
      <c r="F24" s="62"/>
      <c r="G24" s="62"/>
      <c r="H24" s="62"/>
      <c r="I24" s="62"/>
      <c r="J24" s="62"/>
      <c r="K24" s="62"/>
      <c r="L24" s="62"/>
      <c r="M24" s="62"/>
      <c r="N24" s="62"/>
      <c r="O24" s="62"/>
      <c r="P24" s="62"/>
      <c r="Q24" s="62"/>
      <c r="R24" s="62"/>
      <c r="S24" s="62"/>
      <c r="T24" s="62"/>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8"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754</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56900</v>
      </c>
      <c r="F6" s="19"/>
      <c r="G6" s="18">
        <f>SUM(G7:H9)</f>
        <v>56900</v>
      </c>
      <c r="H6" s="19"/>
      <c r="I6" s="29">
        <v>10</v>
      </c>
      <c r="J6" s="30">
        <f t="shared" ref="J6:J9" si="0">IFERROR(ROUND(G6/E6,4),"")</f>
        <v>1</v>
      </c>
      <c r="K6" s="30"/>
      <c r="L6" s="29">
        <f>ROUND(J6*I6,2)</f>
        <v>10</v>
      </c>
      <c r="T6" s="41"/>
    </row>
    <row r="7" s="3" customFormat="1" ht="30" customHeight="1" spans="1:20">
      <c r="A7" s="16"/>
      <c r="B7" s="16"/>
      <c r="C7" s="17" t="s">
        <v>506</v>
      </c>
      <c r="D7" s="18"/>
      <c r="E7" s="18">
        <v>56900</v>
      </c>
      <c r="F7" s="19"/>
      <c r="G7" s="18">
        <v>56900</v>
      </c>
      <c r="H7" s="19"/>
      <c r="I7" s="29" t="s">
        <v>438</v>
      </c>
      <c r="J7" s="30">
        <f t="shared" si="0"/>
        <v>1</v>
      </c>
      <c r="K7" s="30"/>
      <c r="L7" s="31" t="s">
        <v>438</v>
      </c>
      <c r="T7" s="41"/>
    </row>
    <row r="8" s="3" customFormat="1" ht="30" customHeight="1" spans="1:20">
      <c r="A8" s="16"/>
      <c r="B8" s="16"/>
      <c r="C8" s="17" t="s">
        <v>507</v>
      </c>
      <c r="D8" s="20"/>
      <c r="E8" s="18"/>
      <c r="F8" s="19"/>
      <c r="G8" s="18"/>
      <c r="H8" s="19"/>
      <c r="I8" s="29" t="s">
        <v>438</v>
      </c>
      <c r="J8" s="30" t="str">
        <f t="shared" si="0"/>
        <v/>
      </c>
      <c r="K8" s="30"/>
      <c r="L8" s="31" t="s">
        <v>438</v>
      </c>
      <c r="T8" s="41"/>
    </row>
    <row r="9" s="3" customFormat="1" ht="30" customHeight="1" spans="1:20">
      <c r="A9" s="16"/>
      <c r="B9" s="16"/>
      <c r="C9" s="17" t="s">
        <v>508</v>
      </c>
      <c r="D9" s="18"/>
      <c r="E9" s="18"/>
      <c r="F9" s="19"/>
      <c r="G9" s="18"/>
      <c r="H9" s="19"/>
      <c r="I9" s="29" t="s">
        <v>438</v>
      </c>
      <c r="J9" s="30" t="str">
        <f t="shared" si="0"/>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755</v>
      </c>
      <c r="C11" s="21"/>
      <c r="D11" s="21"/>
      <c r="E11" s="21"/>
      <c r="F11" s="21"/>
      <c r="G11" s="21"/>
      <c r="H11" s="21" t="s">
        <v>755</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591</v>
      </c>
      <c r="E14" s="15" t="s">
        <v>756</v>
      </c>
      <c r="F14" s="15" t="s">
        <v>12</v>
      </c>
      <c r="G14" s="15" t="s">
        <v>564</v>
      </c>
      <c r="H14" s="15" t="s">
        <v>757</v>
      </c>
      <c r="I14" s="29">
        <v>40</v>
      </c>
      <c r="J14" s="29">
        <v>40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758</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759</v>
      </c>
      <c r="E24" s="15" t="s">
        <v>532</v>
      </c>
      <c r="F24" s="15" t="s">
        <v>577</v>
      </c>
      <c r="G24" s="15" t="s">
        <v>534</v>
      </c>
      <c r="H24" s="15" t="s">
        <v>760</v>
      </c>
      <c r="I24" s="29">
        <v>25</v>
      </c>
      <c r="J24" s="29">
        <v>25</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569</v>
      </c>
      <c r="E30" s="15" t="s">
        <v>532</v>
      </c>
      <c r="F30" s="15" t="s">
        <v>570</v>
      </c>
      <c r="G30" s="15" t="s">
        <v>534</v>
      </c>
      <c r="H30" s="15" t="s">
        <v>533</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761</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762</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14200</v>
      </c>
      <c r="F6" s="19"/>
      <c r="G6" s="18">
        <f>SUM(G7:H9)</f>
        <v>14200</v>
      </c>
      <c r="H6" s="19"/>
      <c r="I6" s="29">
        <v>10</v>
      </c>
      <c r="J6" s="30">
        <f>IFERROR(ROUND(G6/E6,4),"")</f>
        <v>1</v>
      </c>
      <c r="K6" s="30"/>
      <c r="L6" s="29">
        <f>ROUND(J6*I6,2)</f>
        <v>10</v>
      </c>
      <c r="T6" s="41"/>
    </row>
    <row r="7" s="3" customFormat="1" ht="30" customHeight="1" spans="1:20">
      <c r="A7" s="16"/>
      <c r="B7" s="16"/>
      <c r="C7" s="17" t="s">
        <v>506</v>
      </c>
      <c r="D7" s="18"/>
      <c r="E7" s="18">
        <v>14200</v>
      </c>
      <c r="F7" s="19"/>
      <c r="G7" s="18">
        <v>14200</v>
      </c>
      <c r="H7" s="19"/>
      <c r="I7" s="29" t="s">
        <v>438</v>
      </c>
      <c r="J7" s="30">
        <f>IFERROR(ROUND(G7/E7,4),"")</f>
        <v>1</v>
      </c>
      <c r="K7" s="30"/>
      <c r="L7" s="31" t="s">
        <v>438</v>
      </c>
      <c r="T7" s="41"/>
    </row>
    <row r="8" s="3" customFormat="1" ht="30" customHeight="1" spans="1:20">
      <c r="A8" s="16"/>
      <c r="B8" s="16"/>
      <c r="C8" s="17" t="s">
        <v>507</v>
      </c>
      <c r="D8" s="20"/>
      <c r="E8" s="18"/>
      <c r="F8" s="19"/>
      <c r="G8" s="18"/>
      <c r="H8" s="19"/>
      <c r="I8" s="29" t="s">
        <v>438</v>
      </c>
      <c r="J8" s="30" t="str">
        <f>IFERROR(ROUND(G8/E8,4),"")</f>
        <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651</v>
      </c>
      <c r="C11" s="21"/>
      <c r="D11" s="21"/>
      <c r="E11" s="21"/>
      <c r="F11" s="21"/>
      <c r="G11" s="21"/>
      <c r="H11" s="21" t="s">
        <v>651</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22</v>
      </c>
      <c r="G14" s="15" t="s">
        <v>564</v>
      </c>
      <c r="H14" s="15" t="s">
        <v>69</v>
      </c>
      <c r="I14" s="29">
        <v>30</v>
      </c>
      <c r="J14" s="29">
        <v>30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568</v>
      </c>
      <c r="G24" s="15" t="s">
        <v>534</v>
      </c>
      <c r="H24" s="15" t="s">
        <v>601</v>
      </c>
      <c r="I24" s="29">
        <v>30</v>
      </c>
      <c r="J24" s="29">
        <v>29</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580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5"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763</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92567</v>
      </c>
      <c r="F6" s="19"/>
      <c r="G6" s="18">
        <f>SUM(G7:H9)</f>
        <v>92567</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92567</v>
      </c>
      <c r="F8" s="19"/>
      <c r="G8" s="18">
        <v>92567</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764</v>
      </c>
      <c r="C11" s="21"/>
      <c r="D11" s="21"/>
      <c r="E11" s="21"/>
      <c r="F11" s="21"/>
      <c r="G11" s="21"/>
      <c r="H11" s="21" t="s">
        <v>764</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591</v>
      </c>
      <c r="E14" s="15" t="s">
        <v>524</v>
      </c>
      <c r="F14" s="15" t="s">
        <v>32</v>
      </c>
      <c r="G14" s="15" t="s">
        <v>564</v>
      </c>
      <c r="H14" s="15" t="s">
        <v>32</v>
      </c>
      <c r="I14" s="29">
        <v>40</v>
      </c>
      <c r="J14" s="29">
        <v>40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567</v>
      </c>
      <c r="G24" s="15" t="s">
        <v>534</v>
      </c>
      <c r="H24" s="15" t="s">
        <v>765</v>
      </c>
      <c r="I24" s="29">
        <v>25</v>
      </c>
      <c r="J24" s="29">
        <v>24</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569</v>
      </c>
      <c r="E30" s="15" t="s">
        <v>532</v>
      </c>
      <c r="F30" s="15" t="s">
        <v>580</v>
      </c>
      <c r="G30" s="15" t="s">
        <v>534</v>
      </c>
      <c r="H30" s="15" t="s">
        <v>571</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99</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766</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103184.1</v>
      </c>
      <c r="F6" s="19"/>
      <c r="G6" s="18">
        <f>SUM(G7:H9)</f>
        <v>103184.1</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103184.1</v>
      </c>
      <c r="F8" s="19"/>
      <c r="G8" s="18">
        <v>103184.1</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767</v>
      </c>
      <c r="C11" s="21"/>
      <c r="D11" s="21"/>
      <c r="E11" s="21"/>
      <c r="F11" s="21"/>
      <c r="G11" s="21"/>
      <c r="H11" s="21" t="s">
        <v>767</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713</v>
      </c>
      <c r="G14" s="15" t="s">
        <v>564</v>
      </c>
      <c r="H14" s="15" t="s">
        <v>768</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769</v>
      </c>
      <c r="E24" s="15" t="s">
        <v>532</v>
      </c>
      <c r="F24" s="15" t="s">
        <v>567</v>
      </c>
      <c r="G24" s="15" t="s">
        <v>534</v>
      </c>
      <c r="H24" s="15" t="s">
        <v>770</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533</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771</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219908.03</v>
      </c>
      <c r="F6" s="19"/>
      <c r="G6" s="18">
        <f>SUM(G7:H9)</f>
        <v>219908.03</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219908.03</v>
      </c>
      <c r="F8" s="19"/>
      <c r="G8" s="18">
        <v>219908.03</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644</v>
      </c>
      <c r="C11" s="21"/>
      <c r="D11" s="21"/>
      <c r="E11" s="21"/>
      <c r="F11" s="21"/>
      <c r="G11" s="21"/>
      <c r="H11" s="21" t="s">
        <v>644</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525</v>
      </c>
      <c r="B14" s="14"/>
      <c r="C14" s="25" t="s">
        <v>526</v>
      </c>
      <c r="D14" s="26" t="s">
        <v>772</v>
      </c>
      <c r="E14" s="15" t="s">
        <v>524</v>
      </c>
      <c r="F14" s="15" t="s">
        <v>11</v>
      </c>
      <c r="G14" s="15" t="s">
        <v>646</v>
      </c>
      <c r="H14" s="15" t="s">
        <v>11</v>
      </c>
      <c r="I14" s="29">
        <v>40</v>
      </c>
      <c r="J14" s="29">
        <v>40</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539</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647</v>
      </c>
      <c r="E24" s="15" t="s">
        <v>532</v>
      </c>
      <c r="F24" s="15" t="s">
        <v>648</v>
      </c>
      <c r="G24" s="15" t="s">
        <v>534</v>
      </c>
      <c r="H24" s="15" t="s">
        <v>648</v>
      </c>
      <c r="I24" s="29">
        <v>25</v>
      </c>
      <c r="J24" s="29">
        <v>25</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547</v>
      </c>
      <c r="B30" s="14"/>
      <c r="C30" s="15" t="s">
        <v>548</v>
      </c>
      <c r="D30" s="15" t="s">
        <v>649</v>
      </c>
      <c r="E30" s="15" t="s">
        <v>532</v>
      </c>
      <c r="F30" s="15" t="s">
        <v>570</v>
      </c>
      <c r="G30" s="15" t="s">
        <v>534</v>
      </c>
      <c r="H30" s="15" t="s">
        <v>603</v>
      </c>
      <c r="I30" s="29">
        <v>25</v>
      </c>
      <c r="J30" s="29">
        <v>25</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100</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7" workbookViewId="0">
      <selection activeCell="D32" sqref="D32:L32"/>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773</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779981.17</v>
      </c>
      <c r="F6" s="19"/>
      <c r="G6" s="18">
        <f>SUM(G7:H9)</f>
        <v>779981.17</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779981.17</v>
      </c>
      <c r="F8" s="19"/>
      <c r="G8" s="18">
        <v>779981.17</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774</v>
      </c>
      <c r="C11" s="21"/>
      <c r="D11" s="21"/>
      <c r="E11" s="21"/>
      <c r="F11" s="21"/>
      <c r="G11" s="21"/>
      <c r="H11" s="21" t="s">
        <v>774</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775</v>
      </c>
      <c r="E14" s="15" t="s">
        <v>532</v>
      </c>
      <c r="F14" s="15" t="s">
        <v>776</v>
      </c>
      <c r="G14" s="15" t="s">
        <v>564</v>
      </c>
      <c r="H14" s="15" t="s">
        <v>768</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777</v>
      </c>
      <c r="E24" s="15" t="s">
        <v>532</v>
      </c>
      <c r="F24" s="15" t="s">
        <v>568</v>
      </c>
      <c r="G24" s="15" t="s">
        <v>534</v>
      </c>
      <c r="H24" s="15" t="s">
        <v>777</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533</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opLeftCell="A26" workbookViewId="0">
      <selection activeCell="K33" sqref="K33:L33"/>
    </sheetView>
  </sheetViews>
  <sheetFormatPr defaultColWidth="9.28333333333333" defaultRowHeight="14.25"/>
  <cols>
    <col min="1" max="1" width="10.425" style="1" customWidth="1"/>
    <col min="2" max="2" width="10" style="1" customWidth="1"/>
    <col min="3" max="3" width="18.7166666666667" style="1" customWidth="1"/>
    <col min="4" max="4" width="23.7166666666667" style="1" customWidth="1"/>
    <col min="5" max="5" width="8.71666666666667" style="1" customWidth="1"/>
    <col min="6" max="6" width="15.7166666666667" style="7" customWidth="1"/>
    <col min="7" max="7" width="10.7166666666667" style="1" customWidth="1"/>
    <col min="8" max="8" width="16.7166666666667" style="7" customWidth="1"/>
    <col min="9" max="10" width="10.7166666666667" style="1" customWidth="1"/>
    <col min="11" max="11" width="2.71666666666667" style="1" customWidth="1"/>
    <col min="12" max="12" width="40.7166666666667" style="1" customWidth="1"/>
    <col min="13" max="19" width="9.28333333333333" style="1"/>
    <col min="20" max="20" width="9.28333333333333" style="8" hidden="1" customWidth="1"/>
    <col min="21" max="16384" width="9.28333333333333" style="1"/>
  </cols>
  <sheetData>
    <row r="1" s="1" customFormat="1" ht="50.1" customHeight="1" spans="1:20">
      <c r="A1" s="9" t="s">
        <v>488</v>
      </c>
      <c r="B1" s="9"/>
      <c r="C1" s="9"/>
      <c r="D1" s="9"/>
      <c r="E1" s="9"/>
      <c r="F1" s="10"/>
      <c r="G1" s="9"/>
      <c r="H1" s="10"/>
      <c r="I1" s="9"/>
      <c r="J1" s="9"/>
      <c r="K1" s="9"/>
      <c r="L1" s="9"/>
      <c r="T1" s="8" t="s">
        <v>489</v>
      </c>
    </row>
    <row r="2" s="2" customFormat="1" ht="30" customHeight="1" spans="1:12">
      <c r="A2" s="11"/>
      <c r="F2" s="12"/>
      <c r="H2" s="12"/>
      <c r="L2" s="28"/>
    </row>
    <row r="3" s="3" customFormat="1" ht="39.95" customHeight="1" spans="1:20">
      <c r="A3" s="13" t="s">
        <v>490</v>
      </c>
      <c r="B3" s="13"/>
      <c r="C3" s="14" t="s">
        <v>778</v>
      </c>
      <c r="D3" s="15"/>
      <c r="E3" s="14"/>
      <c r="F3" s="15"/>
      <c r="G3" s="14"/>
      <c r="H3" s="15"/>
      <c r="I3" s="14"/>
      <c r="J3" s="14"/>
      <c r="K3" s="14"/>
      <c r="L3" s="14"/>
      <c r="T3" s="41" t="s">
        <v>492</v>
      </c>
    </row>
    <row r="4" s="3" customFormat="1" ht="39.95" customHeight="1" spans="1:20">
      <c r="A4" s="13" t="s">
        <v>493</v>
      </c>
      <c r="B4" s="13"/>
      <c r="C4" s="14" t="s">
        <v>494</v>
      </c>
      <c r="D4" s="14"/>
      <c r="E4" s="14"/>
      <c r="F4" s="15"/>
      <c r="G4" s="14" t="s">
        <v>495</v>
      </c>
      <c r="H4" s="15"/>
      <c r="I4" s="14" t="s">
        <v>486</v>
      </c>
      <c r="J4" s="14"/>
      <c r="K4" s="14"/>
      <c r="L4" s="14"/>
      <c r="T4" s="41" t="s">
        <v>496</v>
      </c>
    </row>
    <row r="5" s="3" customFormat="1" ht="39.95" customHeight="1" spans="1:20">
      <c r="A5" s="16" t="s">
        <v>497</v>
      </c>
      <c r="B5" s="16"/>
      <c r="C5" s="13"/>
      <c r="D5" s="16" t="s">
        <v>498</v>
      </c>
      <c r="E5" s="16" t="s">
        <v>499</v>
      </c>
      <c r="F5" s="16"/>
      <c r="G5" s="13" t="s">
        <v>500</v>
      </c>
      <c r="H5" s="16"/>
      <c r="I5" s="13" t="s">
        <v>501</v>
      </c>
      <c r="J5" s="13" t="s">
        <v>502</v>
      </c>
      <c r="K5" s="13"/>
      <c r="L5" s="13" t="s">
        <v>503</v>
      </c>
      <c r="T5" s="41" t="s">
        <v>504</v>
      </c>
    </row>
    <row r="6" s="3" customFormat="1" ht="30" customHeight="1" spans="1:20">
      <c r="A6" s="16"/>
      <c r="B6" s="16"/>
      <c r="C6" s="17" t="s">
        <v>505</v>
      </c>
      <c r="D6" s="18">
        <f>SUM(D7:D9)</f>
        <v>0</v>
      </c>
      <c r="E6" s="18">
        <f>SUM(E7:F9)</f>
        <v>10220</v>
      </c>
      <c r="F6" s="19"/>
      <c r="G6" s="18">
        <f>SUM(G7:H9)</f>
        <v>10220</v>
      </c>
      <c r="H6" s="19"/>
      <c r="I6" s="29">
        <v>10</v>
      </c>
      <c r="J6" s="30">
        <f>IFERROR(ROUND(G6/E6,4),"")</f>
        <v>1</v>
      </c>
      <c r="K6" s="30"/>
      <c r="L6" s="29">
        <f>ROUND(J6*I6,2)</f>
        <v>10</v>
      </c>
      <c r="T6" s="41"/>
    </row>
    <row r="7" s="3" customFormat="1" ht="30" customHeight="1" spans="1:20">
      <c r="A7" s="16"/>
      <c r="B7" s="16"/>
      <c r="C7" s="17" t="s">
        <v>506</v>
      </c>
      <c r="D7" s="18"/>
      <c r="E7" s="18"/>
      <c r="F7" s="19"/>
      <c r="G7" s="18"/>
      <c r="H7" s="19"/>
      <c r="I7" s="29" t="s">
        <v>438</v>
      </c>
      <c r="J7" s="30" t="str">
        <f>IFERROR(ROUND(G7/E7,4),"")</f>
        <v/>
      </c>
      <c r="K7" s="30"/>
      <c r="L7" s="31" t="s">
        <v>438</v>
      </c>
      <c r="T7" s="41"/>
    </row>
    <row r="8" s="3" customFormat="1" ht="30" customHeight="1" spans="1:20">
      <c r="A8" s="16"/>
      <c r="B8" s="16"/>
      <c r="C8" s="17" t="s">
        <v>507</v>
      </c>
      <c r="D8" s="20"/>
      <c r="E8" s="18">
        <v>10220</v>
      </c>
      <c r="F8" s="19"/>
      <c r="G8" s="18">
        <v>10220</v>
      </c>
      <c r="H8" s="19"/>
      <c r="I8" s="29" t="s">
        <v>438</v>
      </c>
      <c r="J8" s="30">
        <f>IFERROR(ROUND(G8/E8,4),"")</f>
        <v>1</v>
      </c>
      <c r="K8" s="30"/>
      <c r="L8" s="31" t="s">
        <v>438</v>
      </c>
      <c r="T8" s="41"/>
    </row>
    <row r="9" s="3" customFormat="1" ht="30" customHeight="1" spans="1:20">
      <c r="A9" s="16"/>
      <c r="B9" s="16"/>
      <c r="C9" s="17" t="s">
        <v>508</v>
      </c>
      <c r="D9" s="18"/>
      <c r="E9" s="18"/>
      <c r="F9" s="19"/>
      <c r="G9" s="18"/>
      <c r="H9" s="19"/>
      <c r="I9" s="29" t="s">
        <v>438</v>
      </c>
      <c r="J9" s="30" t="str">
        <f>IFERROR(ROUND(G9/E9,4),"")</f>
        <v/>
      </c>
      <c r="K9" s="30"/>
      <c r="L9" s="31" t="s">
        <v>438</v>
      </c>
      <c r="T9" s="41"/>
    </row>
    <row r="10" s="4" customFormat="1" ht="30" customHeight="1" spans="1:20">
      <c r="A10" s="15" t="s">
        <v>509</v>
      </c>
      <c r="B10" s="14" t="s">
        <v>510</v>
      </c>
      <c r="C10" s="14"/>
      <c r="D10" s="14"/>
      <c r="E10" s="14"/>
      <c r="F10" s="15"/>
      <c r="G10" s="14"/>
      <c r="H10" s="15" t="s">
        <v>511</v>
      </c>
      <c r="I10" s="14"/>
      <c r="J10" s="14"/>
      <c r="K10" s="14"/>
      <c r="L10" s="14"/>
      <c r="T10" s="41"/>
    </row>
    <row r="11" s="4" customFormat="1" ht="120" customHeight="1" spans="1:20">
      <c r="A11" s="15"/>
      <c r="B11" s="21" t="s">
        <v>779</v>
      </c>
      <c r="C11" s="21"/>
      <c r="D11" s="21"/>
      <c r="E11" s="21"/>
      <c r="F11" s="21"/>
      <c r="G11" s="21"/>
      <c r="H11" s="21" t="s">
        <v>779</v>
      </c>
      <c r="I11" s="21"/>
      <c r="J11" s="21"/>
      <c r="K11" s="21"/>
      <c r="L11" s="21"/>
      <c r="T11" s="41"/>
    </row>
    <row r="12" s="3" customFormat="1" ht="30" customHeight="1" spans="1:20">
      <c r="A12" s="13" t="s">
        <v>514</v>
      </c>
      <c r="B12" s="13"/>
      <c r="C12" s="13"/>
      <c r="D12" s="13"/>
      <c r="E12" s="22" t="s">
        <v>515</v>
      </c>
      <c r="F12" s="23"/>
      <c r="G12" s="24"/>
      <c r="H12" s="16" t="s">
        <v>516</v>
      </c>
      <c r="I12" s="13" t="s">
        <v>501</v>
      </c>
      <c r="J12" s="13" t="s">
        <v>503</v>
      </c>
      <c r="K12" s="32" t="s">
        <v>517</v>
      </c>
      <c r="L12" s="33"/>
      <c r="T12" s="41"/>
    </row>
    <row r="13" s="4" customFormat="1" ht="30" customHeight="1" spans="1:20">
      <c r="A13" s="13" t="s">
        <v>518</v>
      </c>
      <c r="B13" s="13"/>
      <c r="C13" s="13" t="s">
        <v>519</v>
      </c>
      <c r="D13" s="13" t="s">
        <v>520</v>
      </c>
      <c r="E13" s="13" t="s">
        <v>521</v>
      </c>
      <c r="F13" s="16" t="s">
        <v>522</v>
      </c>
      <c r="G13" s="13" t="s">
        <v>523</v>
      </c>
      <c r="H13" s="16"/>
      <c r="I13" s="13"/>
      <c r="J13" s="13"/>
      <c r="K13" s="34"/>
      <c r="L13" s="35"/>
      <c r="T13" s="41" t="s">
        <v>524</v>
      </c>
    </row>
    <row r="14" s="4" customFormat="1" ht="45" customHeight="1" spans="1:20">
      <c r="A14" s="15" t="s">
        <v>590</v>
      </c>
      <c r="B14" s="14"/>
      <c r="C14" s="25" t="s">
        <v>526</v>
      </c>
      <c r="D14" s="26" t="s">
        <v>591</v>
      </c>
      <c r="E14" s="15" t="s">
        <v>532</v>
      </c>
      <c r="F14" s="15" t="s">
        <v>729</v>
      </c>
      <c r="G14" s="15" t="s">
        <v>564</v>
      </c>
      <c r="H14" s="15" t="s">
        <v>780</v>
      </c>
      <c r="I14" s="29">
        <v>30</v>
      </c>
      <c r="J14" s="29">
        <v>28</v>
      </c>
      <c r="K14" s="36"/>
      <c r="L14" s="37"/>
      <c r="T14" s="41" t="s">
        <v>527</v>
      </c>
    </row>
    <row r="15" s="4" customFormat="1" ht="40" customHeight="1" spans="1:20">
      <c r="A15" s="14"/>
      <c r="B15" s="14"/>
      <c r="C15" s="25"/>
      <c r="D15" s="26"/>
      <c r="E15" s="15"/>
      <c r="F15" s="15"/>
      <c r="G15" s="15"/>
      <c r="H15" s="15"/>
      <c r="I15" s="29"/>
      <c r="J15" s="29"/>
      <c r="K15" s="36"/>
      <c r="L15" s="37" t="s">
        <v>528</v>
      </c>
      <c r="T15" s="41" t="s">
        <v>529</v>
      </c>
    </row>
    <row r="16" s="4" customFormat="1" ht="40" customHeight="1" spans="1:20">
      <c r="A16" s="14"/>
      <c r="B16" s="14"/>
      <c r="C16" s="25" t="s">
        <v>530</v>
      </c>
      <c r="D16" s="15"/>
      <c r="E16" s="15"/>
      <c r="F16" s="15"/>
      <c r="G16" s="15"/>
      <c r="H16" s="15"/>
      <c r="I16" s="29"/>
      <c r="J16" s="29"/>
      <c r="K16" s="36"/>
      <c r="L16" s="37"/>
      <c r="T16" s="41" t="s">
        <v>532</v>
      </c>
    </row>
    <row r="17" s="4" customFormat="1" ht="40" customHeight="1" spans="1:20">
      <c r="A17" s="14"/>
      <c r="B17" s="14"/>
      <c r="C17" s="25"/>
      <c r="D17" s="15"/>
      <c r="E17" s="15"/>
      <c r="F17" s="15"/>
      <c r="G17" s="15"/>
      <c r="H17" s="15"/>
      <c r="I17" s="29"/>
      <c r="J17" s="29"/>
      <c r="K17" s="36"/>
      <c r="L17" s="37"/>
      <c r="T17" s="41" t="s">
        <v>536</v>
      </c>
    </row>
    <row r="18" s="4" customFormat="1" ht="40" customHeight="1" spans="1:20">
      <c r="A18" s="14"/>
      <c r="B18" s="14"/>
      <c r="C18" s="25" t="s">
        <v>537</v>
      </c>
      <c r="D18" s="15"/>
      <c r="E18" s="15"/>
      <c r="F18" s="15"/>
      <c r="G18" s="15"/>
      <c r="H18" s="15"/>
      <c r="I18" s="29"/>
      <c r="J18" s="29"/>
      <c r="K18" s="36"/>
      <c r="L18" s="37"/>
      <c r="T18" s="41"/>
    </row>
    <row r="19" s="4" customFormat="1" ht="40" customHeight="1" spans="1:20">
      <c r="A19" s="14"/>
      <c r="B19" s="14"/>
      <c r="C19" s="25"/>
      <c r="D19" s="15"/>
      <c r="E19" s="15"/>
      <c r="F19" s="15"/>
      <c r="G19" s="15"/>
      <c r="H19" s="15"/>
      <c r="I19" s="29"/>
      <c r="J19" s="29"/>
      <c r="K19" s="36"/>
      <c r="L19" s="37"/>
      <c r="T19" s="41"/>
    </row>
    <row r="20" s="4" customFormat="1" ht="45" customHeight="1" spans="1:20">
      <c r="A20" s="14"/>
      <c r="B20" s="14"/>
      <c r="C20" s="25" t="s">
        <v>538</v>
      </c>
      <c r="D20" s="15"/>
      <c r="E20" s="15"/>
      <c r="F20" s="15"/>
      <c r="G20" s="15"/>
      <c r="H20" s="15"/>
      <c r="I20" s="29"/>
      <c r="J20" s="29"/>
      <c r="K20" s="36"/>
      <c r="L20" s="37"/>
      <c r="T20" s="41"/>
    </row>
    <row r="21" s="4" customFormat="1" ht="45" customHeight="1" spans="1:20">
      <c r="A21" s="14"/>
      <c r="B21" s="14"/>
      <c r="C21" s="25"/>
      <c r="D21" s="15"/>
      <c r="E21" s="15"/>
      <c r="F21" s="15"/>
      <c r="G21" s="15"/>
      <c r="H21" s="15"/>
      <c r="I21" s="29"/>
      <c r="J21" s="29"/>
      <c r="K21" s="36"/>
      <c r="L21" s="37"/>
      <c r="T21" s="41"/>
    </row>
    <row r="22" s="4" customFormat="1" ht="45" customHeight="1" spans="1:20">
      <c r="A22" s="15" t="s">
        <v>594</v>
      </c>
      <c r="B22" s="14"/>
      <c r="C22" s="25" t="s">
        <v>540</v>
      </c>
      <c r="D22" s="15"/>
      <c r="E22" s="15"/>
      <c r="F22" s="15"/>
      <c r="G22" s="15"/>
      <c r="H22" s="15"/>
      <c r="I22" s="14"/>
      <c r="J22" s="29"/>
      <c r="K22" s="36"/>
      <c r="L22" s="37"/>
      <c r="T22" s="41"/>
    </row>
    <row r="23" s="4" customFormat="1" ht="45" customHeight="1" spans="1:20">
      <c r="A23" s="14"/>
      <c r="B23" s="14"/>
      <c r="C23" s="25"/>
      <c r="D23" s="15"/>
      <c r="E23" s="15"/>
      <c r="F23" s="15"/>
      <c r="G23" s="15"/>
      <c r="H23" s="15"/>
      <c r="I23" s="29"/>
      <c r="J23" s="29"/>
      <c r="K23" s="36"/>
      <c r="L23" s="37"/>
      <c r="T23" s="41"/>
    </row>
    <row r="24" s="4" customFormat="1" ht="45" customHeight="1" spans="1:20">
      <c r="A24" s="14"/>
      <c r="B24" s="14"/>
      <c r="C24" s="25" t="s">
        <v>541</v>
      </c>
      <c r="D24" s="15" t="s">
        <v>595</v>
      </c>
      <c r="E24" s="15" t="s">
        <v>532</v>
      </c>
      <c r="F24" s="15" t="s">
        <v>568</v>
      </c>
      <c r="G24" s="15" t="s">
        <v>534</v>
      </c>
      <c r="H24" s="15" t="s">
        <v>601</v>
      </c>
      <c r="I24" s="29">
        <v>30</v>
      </c>
      <c r="J24" s="29">
        <v>30</v>
      </c>
      <c r="K24" s="36"/>
      <c r="L24" s="37"/>
      <c r="T24" s="41"/>
    </row>
    <row r="25" s="4" customFormat="1" ht="45" customHeight="1" spans="1:20">
      <c r="A25" s="14"/>
      <c r="B25" s="14"/>
      <c r="C25" s="25"/>
      <c r="D25" s="15"/>
      <c r="E25" s="15"/>
      <c r="F25" s="15"/>
      <c r="G25" s="15"/>
      <c r="H25" s="15"/>
      <c r="I25" s="29"/>
      <c r="J25" s="29"/>
      <c r="K25" s="36"/>
      <c r="L25" s="37"/>
      <c r="T25" s="41"/>
    </row>
    <row r="26" s="4" customFormat="1" ht="45" customHeight="1" spans="1:20">
      <c r="A26" s="14"/>
      <c r="B26" s="14"/>
      <c r="C26" s="25" t="s">
        <v>545</v>
      </c>
      <c r="D26" s="15"/>
      <c r="E26" s="15"/>
      <c r="F26" s="15"/>
      <c r="G26" s="15"/>
      <c r="H26" s="15"/>
      <c r="I26" s="29"/>
      <c r="J26" s="29"/>
      <c r="K26" s="36"/>
      <c r="L26" s="37"/>
      <c r="T26" s="41"/>
    </row>
    <row r="27" s="4" customFormat="1" ht="45" customHeight="1" spans="1:20">
      <c r="A27" s="14"/>
      <c r="B27" s="14"/>
      <c r="C27" s="25"/>
      <c r="D27" s="15"/>
      <c r="E27" s="15"/>
      <c r="F27" s="15"/>
      <c r="G27" s="15"/>
      <c r="H27" s="15"/>
      <c r="I27" s="29"/>
      <c r="J27" s="29"/>
      <c r="K27" s="36"/>
      <c r="L27" s="37"/>
      <c r="T27" s="41"/>
    </row>
    <row r="28" s="4" customFormat="1" ht="45" customHeight="1" spans="1:20">
      <c r="A28" s="14"/>
      <c r="B28" s="14"/>
      <c r="C28" s="25" t="s">
        <v>546</v>
      </c>
      <c r="D28" s="15"/>
      <c r="E28" s="15"/>
      <c r="F28" s="15"/>
      <c r="G28" s="15"/>
      <c r="H28" s="15"/>
      <c r="I28" s="29"/>
      <c r="J28" s="29"/>
      <c r="K28" s="36"/>
      <c r="L28" s="37"/>
      <c r="T28" s="41"/>
    </row>
    <row r="29" s="4" customFormat="1" ht="45" customHeight="1" spans="1:20">
      <c r="A29" s="14"/>
      <c r="B29" s="14"/>
      <c r="C29" s="25"/>
      <c r="D29" s="15"/>
      <c r="E29" s="15"/>
      <c r="F29" s="15"/>
      <c r="G29" s="15"/>
      <c r="H29" s="15"/>
      <c r="I29" s="14"/>
      <c r="J29" s="29"/>
      <c r="K29" s="36"/>
      <c r="L29" s="37"/>
      <c r="T29" s="41"/>
    </row>
    <row r="30" s="4" customFormat="1" ht="45" customHeight="1" spans="1:20">
      <c r="A30" s="15" t="s">
        <v>596</v>
      </c>
      <c r="B30" s="14"/>
      <c r="C30" s="15" t="s">
        <v>548</v>
      </c>
      <c r="D30" s="15" t="s">
        <v>569</v>
      </c>
      <c r="E30" s="15" t="s">
        <v>532</v>
      </c>
      <c r="F30" s="15" t="s">
        <v>570</v>
      </c>
      <c r="G30" s="15" t="s">
        <v>534</v>
      </c>
      <c r="H30" s="15" t="s">
        <v>571</v>
      </c>
      <c r="I30" s="29">
        <v>30</v>
      </c>
      <c r="J30" s="29">
        <v>30</v>
      </c>
      <c r="K30" s="38"/>
      <c r="L30" s="38" t="s">
        <v>528</v>
      </c>
      <c r="T30" s="41"/>
    </row>
    <row r="31" s="4" customFormat="1" ht="45" customHeight="1" spans="1:20">
      <c r="A31" s="14"/>
      <c r="B31" s="14"/>
      <c r="C31" s="14"/>
      <c r="D31" s="15"/>
      <c r="E31" s="15"/>
      <c r="F31" s="15"/>
      <c r="G31" s="15"/>
      <c r="H31" s="15"/>
      <c r="I31" s="29"/>
      <c r="J31" s="29"/>
      <c r="K31" s="38"/>
      <c r="L31" s="38"/>
      <c r="T31" s="41"/>
    </row>
    <row r="32" s="5" customFormat="1" ht="80.1" customHeight="1" spans="1:20">
      <c r="A32" s="15" t="s">
        <v>551</v>
      </c>
      <c r="B32" s="15"/>
      <c r="C32" s="15"/>
      <c r="D32" s="15" t="s">
        <v>552</v>
      </c>
      <c r="E32" s="15"/>
      <c r="F32" s="15"/>
      <c r="G32" s="15"/>
      <c r="H32" s="15"/>
      <c r="I32" s="15"/>
      <c r="J32" s="15"/>
      <c r="K32" s="15"/>
      <c r="L32" s="15"/>
      <c r="T32" s="41"/>
    </row>
    <row r="33" s="3" customFormat="1" ht="30" customHeight="1" spans="1:20">
      <c r="A33" s="13" t="s">
        <v>553</v>
      </c>
      <c r="B33" s="13"/>
      <c r="C33" s="13"/>
      <c r="D33" s="13"/>
      <c r="E33" s="13"/>
      <c r="F33" s="16"/>
      <c r="G33" s="13"/>
      <c r="H33" s="16"/>
      <c r="I33" s="39">
        <f>SUM(I6,I14:I31)</f>
        <v>100</v>
      </c>
      <c r="J33" s="39">
        <f>SUM(L6,J14:J31)</f>
        <v>98</v>
      </c>
      <c r="K33" s="40" t="str">
        <f>IF(J33&gt;=90,"优",IF(AND(J33&gt;=80,J33&lt;90),"良",IF(AND(J33&gt;=60,J33&lt;80),"中",IF(AND(J33&gt;0,J33&lt;60),"差",""))))</f>
        <v>优</v>
      </c>
      <c r="L33" s="40" t="str">
        <f>IF(J33&gt;=90,"优",IF(J33&gt;=80,IF(J33&lt;90,"良",IF(J33&gt;=60,IF(J33&lt;80,"中",IF(J33&lt;60,"差"))))))</f>
        <v>优</v>
      </c>
      <c r="T33" s="41"/>
    </row>
    <row r="34" s="6" customFormat="1" ht="18" customHeight="1" spans="1:12">
      <c r="A34" s="27" t="s">
        <v>554</v>
      </c>
      <c r="B34" s="27"/>
      <c r="C34" s="27"/>
      <c r="D34" s="27"/>
      <c r="E34" s="27"/>
      <c r="F34" s="27"/>
      <c r="G34" s="27"/>
      <c r="H34" s="27"/>
      <c r="I34" s="27"/>
      <c r="J34" s="27"/>
      <c r="K34" s="27"/>
      <c r="L34" s="27"/>
    </row>
    <row r="35" s="6" customFormat="1" ht="18" customHeight="1" spans="1:12">
      <c r="A35" s="27" t="s">
        <v>555</v>
      </c>
      <c r="B35" s="27"/>
      <c r="C35" s="27"/>
      <c r="D35" s="27"/>
      <c r="E35" s="27"/>
      <c r="F35" s="27"/>
      <c r="G35" s="27"/>
      <c r="H35" s="27"/>
      <c r="I35" s="27"/>
      <c r="J35" s="27"/>
      <c r="K35" s="27"/>
      <c r="L35" s="27"/>
    </row>
    <row r="36" s="6" customFormat="1" ht="18" customHeight="1" spans="1:12">
      <c r="A36" s="27" t="s">
        <v>556</v>
      </c>
      <c r="B36" s="27"/>
      <c r="C36" s="27"/>
      <c r="D36" s="27"/>
      <c r="E36" s="27"/>
      <c r="F36" s="27"/>
      <c r="G36" s="27"/>
      <c r="H36" s="27"/>
      <c r="I36" s="27"/>
      <c r="J36" s="27"/>
      <c r="K36" s="27"/>
      <c r="L36" s="27"/>
    </row>
    <row r="37" s="1" customFormat="1" ht="18" customHeight="1" spans="1:20">
      <c r="A37" s="27" t="s">
        <v>557</v>
      </c>
      <c r="B37" s="27"/>
      <c r="C37" s="27"/>
      <c r="D37" s="27"/>
      <c r="E37" s="27"/>
      <c r="F37" s="27"/>
      <c r="G37" s="27"/>
      <c r="H37" s="27"/>
      <c r="I37" s="27"/>
      <c r="J37" s="27"/>
      <c r="K37" s="27"/>
      <c r="L37" s="27"/>
      <c r="T37" s="8"/>
    </row>
    <row r="38" s="1" customFormat="1" ht="18" customHeight="1" spans="1:20">
      <c r="A38" s="27" t="s">
        <v>558</v>
      </c>
      <c r="B38" s="27"/>
      <c r="C38" s="27"/>
      <c r="D38" s="27"/>
      <c r="E38" s="27"/>
      <c r="F38" s="27"/>
      <c r="G38" s="27"/>
      <c r="H38" s="27"/>
      <c r="I38" s="27"/>
      <c r="J38" s="27"/>
      <c r="K38" s="27"/>
      <c r="L38" s="27"/>
      <c r="T38" s="8"/>
    </row>
    <row r="39" s="1" customFormat="1" ht="18" customHeight="1" spans="1:20">
      <c r="A39" s="27" t="s">
        <v>559</v>
      </c>
      <c r="B39" s="27"/>
      <c r="C39" s="27"/>
      <c r="D39" s="27"/>
      <c r="E39" s="27"/>
      <c r="F39" s="27"/>
      <c r="G39" s="27"/>
      <c r="H39" s="27"/>
      <c r="I39" s="27"/>
      <c r="J39" s="27"/>
      <c r="K39" s="27"/>
      <c r="L39" s="27"/>
      <c r="T39" s="8"/>
    </row>
  </sheetData>
  <mergeCells count="75">
    <mergeCell ref="A1:L1"/>
    <mergeCell ref="A3:B3"/>
    <mergeCell ref="C3:L3"/>
    <mergeCell ref="A4:B4"/>
    <mergeCell ref="C4:F4"/>
    <mergeCell ref="G4:H4"/>
    <mergeCell ref="I4:L4"/>
    <mergeCell ref="E5:F5"/>
    <mergeCell ref="G5:H5"/>
    <mergeCell ref="J5:K5"/>
    <mergeCell ref="E6:F6"/>
    <mergeCell ref="G6:H6"/>
    <mergeCell ref="J6:K6"/>
    <mergeCell ref="E7:F7"/>
    <mergeCell ref="G7:H7"/>
    <mergeCell ref="J7:K7"/>
    <mergeCell ref="E8:F8"/>
    <mergeCell ref="G8:H8"/>
    <mergeCell ref="J8:K8"/>
    <mergeCell ref="E9:F9"/>
    <mergeCell ref="G9:H9"/>
    <mergeCell ref="J9:K9"/>
    <mergeCell ref="B10:G10"/>
    <mergeCell ref="H10:L10"/>
    <mergeCell ref="B11:G11"/>
    <mergeCell ref="H11:L11"/>
    <mergeCell ref="A12:D12"/>
    <mergeCell ref="E12:G12"/>
    <mergeCell ref="A13:B13"/>
    <mergeCell ref="K14:L14"/>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A32:C32"/>
    <mergeCell ref="D32:L32"/>
    <mergeCell ref="A33:H33"/>
    <mergeCell ref="K33:L33"/>
    <mergeCell ref="A34:L34"/>
    <mergeCell ref="A35:L35"/>
    <mergeCell ref="A36:L36"/>
    <mergeCell ref="A37:L37"/>
    <mergeCell ref="A38:L38"/>
    <mergeCell ref="A39:L39"/>
    <mergeCell ref="A10:A11"/>
    <mergeCell ref="C14:C15"/>
    <mergeCell ref="C16:C17"/>
    <mergeCell ref="C18:C19"/>
    <mergeCell ref="C20:C21"/>
    <mergeCell ref="C22:C23"/>
    <mergeCell ref="C24:C25"/>
    <mergeCell ref="C26:C27"/>
    <mergeCell ref="C28:C29"/>
    <mergeCell ref="C30:C31"/>
    <mergeCell ref="H12:H13"/>
    <mergeCell ref="I12:I13"/>
    <mergeCell ref="J12:J13"/>
    <mergeCell ref="A5:B9"/>
    <mergeCell ref="K12:L13"/>
    <mergeCell ref="A14:B21"/>
    <mergeCell ref="A22:B29"/>
    <mergeCell ref="A30:B31"/>
  </mergeCells>
  <dataValidations count="1">
    <dataValidation type="list" allowBlank="1" showInputMessage="1" showErrorMessage="1" sqref="E14:E31">
      <formula1>$T$12:$T$17</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67" t="s">
        <v>200</v>
      </c>
    </row>
    <row r="2" spans="9:9">
      <c r="I2" s="60" t="s">
        <v>201</v>
      </c>
    </row>
    <row r="3" spans="1:9">
      <c r="A3" s="60" t="s">
        <v>2</v>
      </c>
      <c r="I3" s="60" t="s">
        <v>3</v>
      </c>
    </row>
    <row r="4" ht="19.5" customHeight="1" spans="1:9">
      <c r="A4" s="69" t="s">
        <v>196</v>
      </c>
      <c r="B4" s="69"/>
      <c r="C4" s="69"/>
      <c r="D4" s="69" t="s">
        <v>195</v>
      </c>
      <c r="E4" s="69"/>
      <c r="F4" s="69"/>
      <c r="G4" s="69"/>
      <c r="H4" s="69"/>
      <c r="I4" s="69"/>
    </row>
    <row r="5" ht="19.5" customHeight="1" spans="1:9">
      <c r="A5" s="69" t="s">
        <v>202</v>
      </c>
      <c r="B5" s="69" t="s">
        <v>122</v>
      </c>
      <c r="C5" s="69" t="s">
        <v>8</v>
      </c>
      <c r="D5" s="69" t="s">
        <v>202</v>
      </c>
      <c r="E5" s="69" t="s">
        <v>122</v>
      </c>
      <c r="F5" s="69" t="s">
        <v>8</v>
      </c>
      <c r="G5" s="69" t="s">
        <v>202</v>
      </c>
      <c r="H5" s="69" t="s">
        <v>122</v>
      </c>
      <c r="I5" s="69" t="s">
        <v>8</v>
      </c>
    </row>
    <row r="6" ht="19.5" customHeight="1" spans="1:9">
      <c r="A6" s="69"/>
      <c r="B6" s="69"/>
      <c r="C6" s="69"/>
      <c r="D6" s="69"/>
      <c r="E6" s="69"/>
      <c r="F6" s="69"/>
      <c r="G6" s="69"/>
      <c r="H6" s="69"/>
      <c r="I6" s="69"/>
    </row>
    <row r="7" ht="19.5" customHeight="1" spans="1:9">
      <c r="A7" s="76" t="s">
        <v>203</v>
      </c>
      <c r="B7" s="76" t="s">
        <v>204</v>
      </c>
      <c r="C7" s="63">
        <v>86708924.25</v>
      </c>
      <c r="D7" s="76" t="s">
        <v>205</v>
      </c>
      <c r="E7" s="76" t="s">
        <v>206</v>
      </c>
      <c r="F7" s="63">
        <v>4906063.28</v>
      </c>
      <c r="G7" s="76" t="s">
        <v>207</v>
      </c>
      <c r="H7" s="76" t="s">
        <v>208</v>
      </c>
      <c r="I7" s="63">
        <v>0</v>
      </c>
    </row>
    <row r="8" ht="19.5" customHeight="1" spans="1:9">
      <c r="A8" s="76" t="s">
        <v>209</v>
      </c>
      <c r="B8" s="76" t="s">
        <v>210</v>
      </c>
      <c r="C8" s="63">
        <v>26551299</v>
      </c>
      <c r="D8" s="76" t="s">
        <v>211</v>
      </c>
      <c r="E8" s="76" t="s">
        <v>212</v>
      </c>
      <c r="F8" s="63">
        <v>388995</v>
      </c>
      <c r="G8" s="76" t="s">
        <v>213</v>
      </c>
      <c r="H8" s="76" t="s">
        <v>214</v>
      </c>
      <c r="I8" s="63">
        <v>0</v>
      </c>
    </row>
    <row r="9" ht="19.5" customHeight="1" spans="1:9">
      <c r="A9" s="76" t="s">
        <v>215</v>
      </c>
      <c r="B9" s="76" t="s">
        <v>216</v>
      </c>
      <c r="C9" s="63">
        <v>2158874.62</v>
      </c>
      <c r="D9" s="76" t="s">
        <v>217</v>
      </c>
      <c r="E9" s="76" t="s">
        <v>218</v>
      </c>
      <c r="F9" s="63">
        <v>71043.48</v>
      </c>
      <c r="G9" s="76" t="s">
        <v>219</v>
      </c>
      <c r="H9" s="76" t="s">
        <v>220</v>
      </c>
      <c r="I9" s="63">
        <v>0</v>
      </c>
    </row>
    <row r="10" ht="19.5" customHeight="1" spans="1:9">
      <c r="A10" s="76" t="s">
        <v>221</v>
      </c>
      <c r="B10" s="76" t="s">
        <v>222</v>
      </c>
      <c r="C10" s="63">
        <v>0</v>
      </c>
      <c r="D10" s="76" t="s">
        <v>223</v>
      </c>
      <c r="E10" s="76" t="s">
        <v>224</v>
      </c>
      <c r="F10" s="63">
        <v>0</v>
      </c>
      <c r="G10" s="76" t="s">
        <v>225</v>
      </c>
      <c r="H10" s="76" t="s">
        <v>226</v>
      </c>
      <c r="I10" s="63">
        <v>0</v>
      </c>
    </row>
    <row r="11" ht="19.5" customHeight="1" spans="1:9">
      <c r="A11" s="76" t="s">
        <v>227</v>
      </c>
      <c r="B11" s="76" t="s">
        <v>228</v>
      </c>
      <c r="C11" s="63">
        <v>0</v>
      </c>
      <c r="D11" s="76" t="s">
        <v>229</v>
      </c>
      <c r="E11" s="76" t="s">
        <v>230</v>
      </c>
      <c r="F11" s="63">
        <v>0</v>
      </c>
      <c r="G11" s="76" t="s">
        <v>231</v>
      </c>
      <c r="H11" s="76" t="s">
        <v>232</v>
      </c>
      <c r="I11" s="63">
        <v>0</v>
      </c>
    </row>
    <row r="12" ht="19.5" customHeight="1" spans="1:9">
      <c r="A12" s="76" t="s">
        <v>233</v>
      </c>
      <c r="B12" s="76" t="s">
        <v>234</v>
      </c>
      <c r="C12" s="63">
        <v>37802483.9</v>
      </c>
      <c r="D12" s="76" t="s">
        <v>235</v>
      </c>
      <c r="E12" s="76" t="s">
        <v>236</v>
      </c>
      <c r="F12" s="63">
        <v>300000</v>
      </c>
      <c r="G12" s="76" t="s">
        <v>237</v>
      </c>
      <c r="H12" s="76" t="s">
        <v>238</v>
      </c>
      <c r="I12" s="63">
        <v>0</v>
      </c>
    </row>
    <row r="13" ht="19.5" customHeight="1" spans="1:9">
      <c r="A13" s="76" t="s">
        <v>239</v>
      </c>
      <c r="B13" s="76" t="s">
        <v>240</v>
      </c>
      <c r="C13" s="63">
        <v>8639976.96</v>
      </c>
      <c r="D13" s="76" t="s">
        <v>241</v>
      </c>
      <c r="E13" s="76" t="s">
        <v>242</v>
      </c>
      <c r="F13" s="63">
        <v>300000</v>
      </c>
      <c r="G13" s="76" t="s">
        <v>243</v>
      </c>
      <c r="H13" s="76" t="s">
        <v>244</v>
      </c>
      <c r="I13" s="63">
        <v>0</v>
      </c>
    </row>
    <row r="14" ht="19.5" customHeight="1" spans="1:9">
      <c r="A14" s="76" t="s">
        <v>245</v>
      </c>
      <c r="B14" s="76" t="s">
        <v>246</v>
      </c>
      <c r="C14" s="63">
        <v>1320101.41</v>
      </c>
      <c r="D14" s="76" t="s">
        <v>247</v>
      </c>
      <c r="E14" s="76" t="s">
        <v>248</v>
      </c>
      <c r="F14" s="63">
        <v>150000</v>
      </c>
      <c r="G14" s="76" t="s">
        <v>249</v>
      </c>
      <c r="H14" s="76" t="s">
        <v>250</v>
      </c>
      <c r="I14" s="63">
        <v>0</v>
      </c>
    </row>
    <row r="15" ht="19.5" customHeight="1" spans="1:9">
      <c r="A15" s="76" t="s">
        <v>251</v>
      </c>
      <c r="B15" s="76" t="s">
        <v>252</v>
      </c>
      <c r="C15" s="63">
        <v>3725160.89</v>
      </c>
      <c r="D15" s="76" t="s">
        <v>253</v>
      </c>
      <c r="E15" s="76" t="s">
        <v>254</v>
      </c>
      <c r="F15" s="63">
        <v>0</v>
      </c>
      <c r="G15" s="76" t="s">
        <v>255</v>
      </c>
      <c r="H15" s="76" t="s">
        <v>256</v>
      </c>
      <c r="I15" s="63">
        <v>0</v>
      </c>
    </row>
    <row r="16" ht="19.5" customHeight="1" spans="1:9">
      <c r="A16" s="76" t="s">
        <v>257</v>
      </c>
      <c r="B16" s="76" t="s">
        <v>258</v>
      </c>
      <c r="C16" s="63">
        <v>2675500</v>
      </c>
      <c r="D16" s="76" t="s">
        <v>259</v>
      </c>
      <c r="E16" s="76" t="s">
        <v>260</v>
      </c>
      <c r="F16" s="63">
        <v>0</v>
      </c>
      <c r="G16" s="76" t="s">
        <v>261</v>
      </c>
      <c r="H16" s="76" t="s">
        <v>262</v>
      </c>
      <c r="I16" s="63">
        <v>0</v>
      </c>
    </row>
    <row r="17" ht="19.5" customHeight="1" spans="1:9">
      <c r="A17" s="76" t="s">
        <v>263</v>
      </c>
      <c r="B17" s="76" t="s">
        <v>264</v>
      </c>
      <c r="C17" s="63">
        <v>1095827.47</v>
      </c>
      <c r="D17" s="76" t="s">
        <v>265</v>
      </c>
      <c r="E17" s="76" t="s">
        <v>266</v>
      </c>
      <c r="F17" s="63">
        <v>339876.65</v>
      </c>
      <c r="G17" s="76" t="s">
        <v>267</v>
      </c>
      <c r="H17" s="76" t="s">
        <v>268</v>
      </c>
      <c r="I17" s="63">
        <v>0</v>
      </c>
    </row>
    <row r="18" ht="19.5" customHeight="1" spans="1:9">
      <c r="A18" s="76" t="s">
        <v>269</v>
      </c>
      <c r="B18" s="76" t="s">
        <v>270</v>
      </c>
      <c r="C18" s="63">
        <v>0</v>
      </c>
      <c r="D18" s="76" t="s">
        <v>271</v>
      </c>
      <c r="E18" s="76" t="s">
        <v>272</v>
      </c>
      <c r="F18" s="63">
        <v>0</v>
      </c>
      <c r="G18" s="76" t="s">
        <v>273</v>
      </c>
      <c r="H18" s="76" t="s">
        <v>274</v>
      </c>
      <c r="I18" s="63">
        <v>0</v>
      </c>
    </row>
    <row r="19" ht="19.5" customHeight="1" spans="1:9">
      <c r="A19" s="76" t="s">
        <v>275</v>
      </c>
      <c r="B19" s="76" t="s">
        <v>276</v>
      </c>
      <c r="C19" s="63">
        <v>250000</v>
      </c>
      <c r="D19" s="76" t="s">
        <v>277</v>
      </c>
      <c r="E19" s="76" t="s">
        <v>278</v>
      </c>
      <c r="F19" s="63">
        <v>419800.3</v>
      </c>
      <c r="G19" s="76" t="s">
        <v>279</v>
      </c>
      <c r="H19" s="76" t="s">
        <v>280</v>
      </c>
      <c r="I19" s="63">
        <v>0</v>
      </c>
    </row>
    <row r="20" ht="19.5" customHeight="1" spans="1:9">
      <c r="A20" s="76" t="s">
        <v>281</v>
      </c>
      <c r="B20" s="76" t="s">
        <v>282</v>
      </c>
      <c r="C20" s="63">
        <v>2489700</v>
      </c>
      <c r="D20" s="76" t="s">
        <v>283</v>
      </c>
      <c r="E20" s="76" t="s">
        <v>284</v>
      </c>
      <c r="F20" s="63">
        <v>0</v>
      </c>
      <c r="G20" s="76" t="s">
        <v>285</v>
      </c>
      <c r="H20" s="76" t="s">
        <v>286</v>
      </c>
      <c r="I20" s="63">
        <v>0</v>
      </c>
    </row>
    <row r="21" ht="19.5" customHeight="1" spans="1:9">
      <c r="A21" s="76" t="s">
        <v>287</v>
      </c>
      <c r="B21" s="76" t="s">
        <v>288</v>
      </c>
      <c r="C21" s="63">
        <v>1275959.6</v>
      </c>
      <c r="D21" s="76" t="s">
        <v>289</v>
      </c>
      <c r="E21" s="76" t="s">
        <v>290</v>
      </c>
      <c r="F21" s="63">
        <v>0</v>
      </c>
      <c r="G21" s="76" t="s">
        <v>291</v>
      </c>
      <c r="H21" s="76" t="s">
        <v>292</v>
      </c>
      <c r="I21" s="63">
        <v>0</v>
      </c>
    </row>
    <row r="22" ht="19.5" customHeight="1" spans="1:9">
      <c r="A22" s="76" t="s">
        <v>293</v>
      </c>
      <c r="B22" s="76" t="s">
        <v>294</v>
      </c>
      <c r="C22" s="63">
        <v>0</v>
      </c>
      <c r="D22" s="76" t="s">
        <v>295</v>
      </c>
      <c r="E22" s="76" t="s">
        <v>296</v>
      </c>
      <c r="F22" s="63">
        <v>130000</v>
      </c>
      <c r="G22" s="76" t="s">
        <v>297</v>
      </c>
      <c r="H22" s="76" t="s">
        <v>298</v>
      </c>
      <c r="I22" s="63">
        <v>0</v>
      </c>
    </row>
    <row r="23" ht="19.5" customHeight="1" spans="1:9">
      <c r="A23" s="76" t="s">
        <v>299</v>
      </c>
      <c r="B23" s="76" t="s">
        <v>300</v>
      </c>
      <c r="C23" s="63">
        <v>0</v>
      </c>
      <c r="D23" s="76" t="s">
        <v>301</v>
      </c>
      <c r="E23" s="76" t="s">
        <v>302</v>
      </c>
      <c r="F23" s="63">
        <v>13428</v>
      </c>
      <c r="G23" s="76" t="s">
        <v>303</v>
      </c>
      <c r="H23" s="76" t="s">
        <v>304</v>
      </c>
      <c r="I23" s="63">
        <v>0</v>
      </c>
    </row>
    <row r="24" ht="19.5" customHeight="1" spans="1:9">
      <c r="A24" s="76" t="s">
        <v>305</v>
      </c>
      <c r="B24" s="76" t="s">
        <v>306</v>
      </c>
      <c r="C24" s="63">
        <v>0</v>
      </c>
      <c r="D24" s="76" t="s">
        <v>307</v>
      </c>
      <c r="E24" s="76" t="s">
        <v>308</v>
      </c>
      <c r="F24" s="63">
        <v>200000</v>
      </c>
      <c r="G24" s="76" t="s">
        <v>309</v>
      </c>
      <c r="H24" s="76" t="s">
        <v>310</v>
      </c>
      <c r="I24" s="63">
        <v>0</v>
      </c>
    </row>
    <row r="25" ht="19.5" customHeight="1" spans="1:9">
      <c r="A25" s="76" t="s">
        <v>311</v>
      </c>
      <c r="B25" s="76" t="s">
        <v>312</v>
      </c>
      <c r="C25" s="63">
        <v>1195147.6</v>
      </c>
      <c r="D25" s="76" t="s">
        <v>313</v>
      </c>
      <c r="E25" s="76" t="s">
        <v>314</v>
      </c>
      <c r="F25" s="63">
        <v>0</v>
      </c>
      <c r="G25" s="76" t="s">
        <v>315</v>
      </c>
      <c r="H25" s="76" t="s">
        <v>316</v>
      </c>
      <c r="I25" s="63">
        <v>0</v>
      </c>
    </row>
    <row r="26" ht="19.5" customHeight="1" spans="1:9">
      <c r="A26" s="76" t="s">
        <v>317</v>
      </c>
      <c r="B26" s="76" t="s">
        <v>318</v>
      </c>
      <c r="C26" s="63">
        <v>33312</v>
      </c>
      <c r="D26" s="76" t="s">
        <v>319</v>
      </c>
      <c r="E26" s="76" t="s">
        <v>320</v>
      </c>
      <c r="F26" s="63">
        <v>0</v>
      </c>
      <c r="G26" s="76" t="s">
        <v>321</v>
      </c>
      <c r="H26" s="76" t="s">
        <v>322</v>
      </c>
      <c r="I26" s="63">
        <v>0</v>
      </c>
    </row>
    <row r="27" ht="19.5" customHeight="1" spans="1:9">
      <c r="A27" s="76" t="s">
        <v>323</v>
      </c>
      <c r="B27" s="76" t="s">
        <v>324</v>
      </c>
      <c r="C27" s="63">
        <v>0</v>
      </c>
      <c r="D27" s="76" t="s">
        <v>325</v>
      </c>
      <c r="E27" s="76" t="s">
        <v>326</v>
      </c>
      <c r="F27" s="63">
        <v>250000</v>
      </c>
      <c r="G27" s="76" t="s">
        <v>327</v>
      </c>
      <c r="H27" s="76" t="s">
        <v>328</v>
      </c>
      <c r="I27" s="63">
        <v>0</v>
      </c>
    </row>
    <row r="28" ht="19.5" customHeight="1" spans="1:9">
      <c r="A28" s="76" t="s">
        <v>329</v>
      </c>
      <c r="B28" s="76" t="s">
        <v>330</v>
      </c>
      <c r="C28" s="63">
        <v>47500</v>
      </c>
      <c r="D28" s="76" t="s">
        <v>331</v>
      </c>
      <c r="E28" s="76" t="s">
        <v>332</v>
      </c>
      <c r="F28" s="63">
        <v>0</v>
      </c>
      <c r="G28" s="76" t="s">
        <v>333</v>
      </c>
      <c r="H28" s="76" t="s">
        <v>334</v>
      </c>
      <c r="I28" s="63">
        <v>0</v>
      </c>
    </row>
    <row r="29" ht="19.5" customHeight="1" spans="1:9">
      <c r="A29" s="76" t="s">
        <v>335</v>
      </c>
      <c r="B29" s="76" t="s">
        <v>336</v>
      </c>
      <c r="C29" s="63">
        <v>0</v>
      </c>
      <c r="D29" s="76" t="s">
        <v>337</v>
      </c>
      <c r="E29" s="76" t="s">
        <v>338</v>
      </c>
      <c r="F29" s="63">
        <v>1498890.02</v>
      </c>
      <c r="G29" s="62" t="s">
        <v>339</v>
      </c>
      <c r="H29" s="76" t="s">
        <v>340</v>
      </c>
      <c r="I29" s="63">
        <v>0</v>
      </c>
    </row>
    <row r="30" ht="19.5" customHeight="1" spans="1:9">
      <c r="A30" s="76" t="s">
        <v>341</v>
      </c>
      <c r="B30" s="76" t="s">
        <v>342</v>
      </c>
      <c r="C30" s="63">
        <v>0</v>
      </c>
      <c r="D30" s="76" t="s">
        <v>343</v>
      </c>
      <c r="E30" s="76" t="s">
        <v>344</v>
      </c>
      <c r="F30" s="63">
        <v>11669.1</v>
      </c>
      <c r="G30" s="76" t="s">
        <v>345</v>
      </c>
      <c r="H30" s="76" t="s">
        <v>346</v>
      </c>
      <c r="I30" s="63">
        <v>0</v>
      </c>
    </row>
    <row r="31" ht="19.5" customHeight="1" spans="1:9">
      <c r="A31" s="76" t="s">
        <v>347</v>
      </c>
      <c r="B31" s="76" t="s">
        <v>348</v>
      </c>
      <c r="C31" s="63">
        <v>0</v>
      </c>
      <c r="D31" s="76" t="s">
        <v>349</v>
      </c>
      <c r="E31" s="76" t="s">
        <v>350</v>
      </c>
      <c r="F31" s="63">
        <v>48010.73</v>
      </c>
      <c r="G31" s="76" t="s">
        <v>351</v>
      </c>
      <c r="H31" s="76" t="s">
        <v>352</v>
      </c>
      <c r="I31" s="63">
        <v>0</v>
      </c>
    </row>
    <row r="32" ht="19.5" customHeight="1" spans="1:9">
      <c r="A32" s="76" t="s">
        <v>353</v>
      </c>
      <c r="B32" s="76" t="s">
        <v>354</v>
      </c>
      <c r="C32" s="63">
        <v>0</v>
      </c>
      <c r="D32" s="76" t="s">
        <v>355</v>
      </c>
      <c r="E32" s="76" t="s">
        <v>356</v>
      </c>
      <c r="F32" s="63">
        <v>139150</v>
      </c>
      <c r="G32" s="76" t="s">
        <v>357</v>
      </c>
      <c r="H32" s="76" t="s">
        <v>358</v>
      </c>
      <c r="I32" s="63">
        <v>0</v>
      </c>
    </row>
    <row r="33" ht="19.5" customHeight="1" spans="1:9">
      <c r="A33" s="76" t="s">
        <v>359</v>
      </c>
      <c r="B33" s="76" t="s">
        <v>360</v>
      </c>
      <c r="C33" s="63">
        <v>0</v>
      </c>
      <c r="D33" s="76" t="s">
        <v>361</v>
      </c>
      <c r="E33" s="76" t="s">
        <v>362</v>
      </c>
      <c r="F33" s="63">
        <v>0</v>
      </c>
      <c r="G33" s="76" t="s">
        <v>363</v>
      </c>
      <c r="H33" s="76" t="s">
        <v>364</v>
      </c>
      <c r="I33" s="63">
        <v>0</v>
      </c>
    </row>
    <row r="34" ht="19.5" customHeight="1" spans="1:9">
      <c r="A34" s="76"/>
      <c r="B34" s="76"/>
      <c r="C34" s="78"/>
      <c r="D34" s="76" t="s">
        <v>365</v>
      </c>
      <c r="E34" s="76" t="s">
        <v>366</v>
      </c>
      <c r="F34" s="63">
        <v>645200</v>
      </c>
      <c r="G34" s="76" t="s">
        <v>367</v>
      </c>
      <c r="H34" s="76" t="s">
        <v>368</v>
      </c>
      <c r="I34" s="63">
        <v>0</v>
      </c>
    </row>
    <row r="35" ht="19.5" customHeight="1" spans="1:9">
      <c r="A35" s="76"/>
      <c r="B35" s="76"/>
      <c r="C35" s="78"/>
      <c r="D35" s="76" t="s">
        <v>369</v>
      </c>
      <c r="E35" s="76" t="s">
        <v>370</v>
      </c>
      <c r="F35" s="63">
        <v>0</v>
      </c>
      <c r="G35" s="76" t="s">
        <v>371</v>
      </c>
      <c r="H35" s="76" t="s">
        <v>372</v>
      </c>
      <c r="I35" s="63">
        <v>0</v>
      </c>
    </row>
    <row r="36" ht="19.5" customHeight="1" spans="1:9">
      <c r="A36" s="76"/>
      <c r="B36" s="76"/>
      <c r="C36" s="78"/>
      <c r="D36" s="76" t="s">
        <v>373</v>
      </c>
      <c r="E36" s="76" t="s">
        <v>374</v>
      </c>
      <c r="F36" s="63">
        <v>0</v>
      </c>
      <c r="G36" s="76" t="s">
        <v>375</v>
      </c>
      <c r="H36" s="76" t="s">
        <v>376</v>
      </c>
      <c r="I36" s="63">
        <v>0</v>
      </c>
    </row>
    <row r="37" ht="19.5" customHeight="1" spans="1:9">
      <c r="A37" s="76"/>
      <c r="B37" s="76"/>
      <c r="C37" s="78"/>
      <c r="D37" s="76" t="s">
        <v>377</v>
      </c>
      <c r="E37" s="76" t="s">
        <v>378</v>
      </c>
      <c r="F37" s="63">
        <v>0</v>
      </c>
      <c r="G37" s="76"/>
      <c r="H37" s="76"/>
      <c r="I37" s="78"/>
    </row>
    <row r="38" ht="19.5" customHeight="1" spans="1:9">
      <c r="A38" s="76"/>
      <c r="B38" s="76"/>
      <c r="C38" s="78"/>
      <c r="D38" s="76" t="s">
        <v>379</v>
      </c>
      <c r="E38" s="76" t="s">
        <v>380</v>
      </c>
      <c r="F38" s="63">
        <v>0</v>
      </c>
      <c r="G38" s="76"/>
      <c r="H38" s="76"/>
      <c r="I38" s="78"/>
    </row>
    <row r="39" ht="19.5" customHeight="1" spans="1:9">
      <c r="A39" s="76"/>
      <c r="B39" s="76"/>
      <c r="C39" s="78"/>
      <c r="D39" s="76" t="s">
        <v>381</v>
      </c>
      <c r="E39" s="76" t="s">
        <v>382</v>
      </c>
      <c r="F39" s="63">
        <v>0</v>
      </c>
      <c r="G39" s="76"/>
      <c r="H39" s="76"/>
      <c r="I39" s="78"/>
    </row>
    <row r="40" ht="19.5" customHeight="1" spans="1:9">
      <c r="A40" s="70" t="s">
        <v>383</v>
      </c>
      <c r="B40" s="70"/>
      <c r="C40" s="63">
        <v>87984883.85</v>
      </c>
      <c r="D40" s="70" t="s">
        <v>384</v>
      </c>
      <c r="E40" s="70"/>
      <c r="F40" s="80"/>
      <c r="G40" s="70"/>
      <c r="H40" s="70"/>
      <c r="I40" s="63">
        <v>4906063.28</v>
      </c>
    </row>
    <row r="41" ht="19.5" customHeight="1" spans="1:9">
      <c r="A41" s="62" t="s">
        <v>385</v>
      </c>
      <c r="B41" s="62"/>
      <c r="C41" s="81"/>
      <c r="D41" s="62"/>
      <c r="E41" s="62"/>
      <c r="F41" s="62"/>
      <c r="G41" s="62"/>
      <c r="H41" s="62"/>
      <c r="I41" s="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3"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67" t="s">
        <v>386</v>
      </c>
    </row>
    <row r="2" spans="12:12">
      <c r="L2" s="60" t="s">
        <v>387</v>
      </c>
    </row>
    <row r="3" spans="1:12">
      <c r="A3" s="60" t="s">
        <v>2</v>
      </c>
      <c r="L3" s="60" t="s">
        <v>3</v>
      </c>
    </row>
    <row r="4" ht="15" customHeight="1" spans="1:12">
      <c r="A4" s="70" t="s">
        <v>388</v>
      </c>
      <c r="B4" s="70"/>
      <c r="C4" s="70"/>
      <c r="D4" s="70" t="s">
        <v>195</v>
      </c>
      <c r="E4" s="70"/>
      <c r="F4" s="70"/>
      <c r="G4" s="70"/>
      <c r="H4" s="70"/>
      <c r="I4" s="70"/>
      <c r="J4" s="70"/>
      <c r="K4" s="70"/>
      <c r="L4" s="70"/>
    </row>
    <row r="5" ht="15" customHeight="1" spans="1:12">
      <c r="A5" s="70" t="s">
        <v>202</v>
      </c>
      <c r="B5" s="70" t="s">
        <v>122</v>
      </c>
      <c r="C5" s="70" t="s">
        <v>8</v>
      </c>
      <c r="D5" s="70" t="s">
        <v>202</v>
      </c>
      <c r="E5" s="70" t="s">
        <v>122</v>
      </c>
      <c r="F5" s="70" t="s">
        <v>8</v>
      </c>
      <c r="G5" s="70" t="s">
        <v>202</v>
      </c>
      <c r="H5" s="70" t="s">
        <v>122</v>
      </c>
      <c r="I5" s="70" t="s">
        <v>8</v>
      </c>
      <c r="J5" s="70" t="s">
        <v>202</v>
      </c>
      <c r="K5" s="70" t="s">
        <v>122</v>
      </c>
      <c r="L5" s="70" t="s">
        <v>8</v>
      </c>
    </row>
    <row r="6" ht="15" customHeight="1" spans="1:12">
      <c r="A6" s="76" t="s">
        <v>203</v>
      </c>
      <c r="B6" s="76" t="s">
        <v>204</v>
      </c>
      <c r="C6" s="63">
        <v>0</v>
      </c>
      <c r="D6" s="76" t="s">
        <v>205</v>
      </c>
      <c r="E6" s="76" t="s">
        <v>206</v>
      </c>
      <c r="F6" s="63">
        <v>9193840.98</v>
      </c>
      <c r="G6" s="76" t="s">
        <v>389</v>
      </c>
      <c r="H6" s="76" t="s">
        <v>390</v>
      </c>
      <c r="I6" s="63">
        <v>0</v>
      </c>
      <c r="J6" s="76" t="s">
        <v>391</v>
      </c>
      <c r="K6" s="76" t="s">
        <v>392</v>
      </c>
      <c r="L6" s="63">
        <v>0</v>
      </c>
    </row>
    <row r="7" ht="15" customHeight="1" spans="1:12">
      <c r="A7" s="76" t="s">
        <v>209</v>
      </c>
      <c r="B7" s="76" t="s">
        <v>210</v>
      </c>
      <c r="C7" s="63">
        <v>0</v>
      </c>
      <c r="D7" s="76" t="s">
        <v>211</v>
      </c>
      <c r="E7" s="76" t="s">
        <v>212</v>
      </c>
      <c r="F7" s="63">
        <v>1417149.63</v>
      </c>
      <c r="G7" s="76" t="s">
        <v>393</v>
      </c>
      <c r="H7" s="76" t="s">
        <v>214</v>
      </c>
      <c r="I7" s="63">
        <v>0</v>
      </c>
      <c r="J7" s="76" t="s">
        <v>394</v>
      </c>
      <c r="K7" s="76" t="s">
        <v>395</v>
      </c>
      <c r="L7" s="63">
        <v>0</v>
      </c>
    </row>
    <row r="8" ht="15" customHeight="1" spans="1:12">
      <c r="A8" s="76" t="s">
        <v>215</v>
      </c>
      <c r="B8" s="76" t="s">
        <v>216</v>
      </c>
      <c r="C8" s="63">
        <v>0</v>
      </c>
      <c r="D8" s="76" t="s">
        <v>217</v>
      </c>
      <c r="E8" s="76" t="s">
        <v>218</v>
      </c>
      <c r="F8" s="63">
        <v>52422.76</v>
      </c>
      <c r="G8" s="76" t="s">
        <v>396</v>
      </c>
      <c r="H8" s="76" t="s">
        <v>220</v>
      </c>
      <c r="I8" s="63">
        <v>0</v>
      </c>
      <c r="J8" s="76" t="s">
        <v>397</v>
      </c>
      <c r="K8" s="76" t="s">
        <v>346</v>
      </c>
      <c r="L8" s="63">
        <v>0</v>
      </c>
    </row>
    <row r="9" ht="15" customHeight="1" spans="1:12">
      <c r="A9" s="76" t="s">
        <v>221</v>
      </c>
      <c r="B9" s="76" t="s">
        <v>222</v>
      </c>
      <c r="C9" s="63">
        <v>0</v>
      </c>
      <c r="D9" s="76" t="s">
        <v>223</v>
      </c>
      <c r="E9" s="76" t="s">
        <v>224</v>
      </c>
      <c r="F9" s="63">
        <v>0</v>
      </c>
      <c r="G9" s="76" t="s">
        <v>398</v>
      </c>
      <c r="H9" s="76" t="s">
        <v>226</v>
      </c>
      <c r="I9" s="63">
        <v>0</v>
      </c>
      <c r="J9" s="76" t="s">
        <v>309</v>
      </c>
      <c r="K9" s="76" t="s">
        <v>310</v>
      </c>
      <c r="L9" s="63">
        <v>0</v>
      </c>
    </row>
    <row r="10" ht="15" customHeight="1" spans="1:12">
      <c r="A10" s="76" t="s">
        <v>227</v>
      </c>
      <c r="B10" s="76" t="s">
        <v>228</v>
      </c>
      <c r="C10" s="63">
        <v>0</v>
      </c>
      <c r="D10" s="76" t="s">
        <v>229</v>
      </c>
      <c r="E10" s="76" t="s">
        <v>230</v>
      </c>
      <c r="F10" s="63">
        <v>0</v>
      </c>
      <c r="G10" s="76" t="s">
        <v>399</v>
      </c>
      <c r="H10" s="76" t="s">
        <v>232</v>
      </c>
      <c r="I10" s="63">
        <v>0</v>
      </c>
      <c r="J10" s="76" t="s">
        <v>315</v>
      </c>
      <c r="K10" s="76" t="s">
        <v>316</v>
      </c>
      <c r="L10" s="63">
        <v>0</v>
      </c>
    </row>
    <row r="11" ht="15" customHeight="1" spans="1:12">
      <c r="A11" s="76" t="s">
        <v>233</v>
      </c>
      <c r="B11" s="76" t="s">
        <v>234</v>
      </c>
      <c r="C11" s="63">
        <v>0</v>
      </c>
      <c r="D11" s="76" t="s">
        <v>235</v>
      </c>
      <c r="E11" s="76" t="s">
        <v>236</v>
      </c>
      <c r="F11" s="63">
        <v>461581.8</v>
      </c>
      <c r="G11" s="76" t="s">
        <v>400</v>
      </c>
      <c r="H11" s="76" t="s">
        <v>238</v>
      </c>
      <c r="I11" s="63">
        <v>0</v>
      </c>
      <c r="J11" s="76" t="s">
        <v>321</v>
      </c>
      <c r="K11" s="76" t="s">
        <v>322</v>
      </c>
      <c r="L11" s="63">
        <v>0</v>
      </c>
    </row>
    <row r="12" ht="15" customHeight="1" spans="1:12">
      <c r="A12" s="76" t="s">
        <v>239</v>
      </c>
      <c r="B12" s="76" t="s">
        <v>240</v>
      </c>
      <c r="C12" s="63">
        <v>0</v>
      </c>
      <c r="D12" s="76" t="s">
        <v>241</v>
      </c>
      <c r="E12" s="76" t="s">
        <v>242</v>
      </c>
      <c r="F12" s="63">
        <v>1081508.48</v>
      </c>
      <c r="G12" s="76" t="s">
        <v>401</v>
      </c>
      <c r="H12" s="76" t="s">
        <v>244</v>
      </c>
      <c r="I12" s="63">
        <v>0</v>
      </c>
      <c r="J12" s="76" t="s">
        <v>327</v>
      </c>
      <c r="K12" s="76" t="s">
        <v>328</v>
      </c>
      <c r="L12" s="63">
        <v>0</v>
      </c>
    </row>
    <row r="13" ht="15" customHeight="1" spans="1:12">
      <c r="A13" s="76" t="s">
        <v>245</v>
      </c>
      <c r="B13" s="76" t="s">
        <v>246</v>
      </c>
      <c r="C13" s="63">
        <v>0</v>
      </c>
      <c r="D13" s="76" t="s">
        <v>247</v>
      </c>
      <c r="E13" s="76" t="s">
        <v>248</v>
      </c>
      <c r="F13" s="63">
        <v>142711.58</v>
      </c>
      <c r="G13" s="76" t="s">
        <v>402</v>
      </c>
      <c r="H13" s="76" t="s">
        <v>250</v>
      </c>
      <c r="I13" s="63">
        <v>0</v>
      </c>
      <c r="J13" s="76" t="s">
        <v>333</v>
      </c>
      <c r="K13" s="76" t="s">
        <v>334</v>
      </c>
      <c r="L13" s="63">
        <v>0</v>
      </c>
    </row>
    <row r="14" ht="15" customHeight="1" spans="1:12">
      <c r="A14" s="76" t="s">
        <v>251</v>
      </c>
      <c r="B14" s="76" t="s">
        <v>252</v>
      </c>
      <c r="C14" s="63">
        <v>0</v>
      </c>
      <c r="D14" s="76" t="s">
        <v>253</v>
      </c>
      <c r="E14" s="76" t="s">
        <v>254</v>
      </c>
      <c r="F14" s="63">
        <v>0</v>
      </c>
      <c r="G14" s="76" t="s">
        <v>403</v>
      </c>
      <c r="H14" s="76" t="s">
        <v>280</v>
      </c>
      <c r="I14" s="63">
        <v>0</v>
      </c>
      <c r="J14" s="76" t="s">
        <v>339</v>
      </c>
      <c r="K14" s="76" t="s">
        <v>340</v>
      </c>
      <c r="L14" s="79">
        <v>0</v>
      </c>
    </row>
    <row r="15" ht="15" customHeight="1" spans="1:12">
      <c r="A15" s="76" t="s">
        <v>257</v>
      </c>
      <c r="B15" s="76" t="s">
        <v>258</v>
      </c>
      <c r="C15" s="63">
        <v>0</v>
      </c>
      <c r="D15" s="76" t="s">
        <v>259</v>
      </c>
      <c r="E15" s="76" t="s">
        <v>260</v>
      </c>
      <c r="F15" s="63">
        <v>0</v>
      </c>
      <c r="G15" s="76" t="s">
        <v>404</v>
      </c>
      <c r="H15" s="76" t="s">
        <v>286</v>
      </c>
      <c r="I15" s="63">
        <v>0</v>
      </c>
      <c r="J15" s="76" t="s">
        <v>345</v>
      </c>
      <c r="K15" s="76" t="s">
        <v>346</v>
      </c>
      <c r="L15" s="63">
        <v>0</v>
      </c>
    </row>
    <row r="16" ht="15" customHeight="1" spans="1:12">
      <c r="A16" s="76" t="s">
        <v>263</v>
      </c>
      <c r="B16" s="76" t="s">
        <v>264</v>
      </c>
      <c r="C16" s="63">
        <v>0</v>
      </c>
      <c r="D16" s="76" t="s">
        <v>265</v>
      </c>
      <c r="E16" s="76" t="s">
        <v>266</v>
      </c>
      <c r="F16" s="63">
        <v>128994.5</v>
      </c>
      <c r="G16" s="76" t="s">
        <v>405</v>
      </c>
      <c r="H16" s="76" t="s">
        <v>292</v>
      </c>
      <c r="I16" s="63">
        <v>0</v>
      </c>
      <c r="J16" s="76" t="s">
        <v>406</v>
      </c>
      <c r="K16" s="76" t="s">
        <v>407</v>
      </c>
      <c r="L16" s="63">
        <v>0</v>
      </c>
    </row>
    <row r="17" ht="15" customHeight="1" spans="1:12">
      <c r="A17" s="76" t="s">
        <v>269</v>
      </c>
      <c r="B17" s="76" t="s">
        <v>270</v>
      </c>
      <c r="C17" s="63">
        <v>0</v>
      </c>
      <c r="D17" s="76" t="s">
        <v>271</v>
      </c>
      <c r="E17" s="76" t="s">
        <v>272</v>
      </c>
      <c r="F17" s="63">
        <v>0</v>
      </c>
      <c r="G17" s="76" t="s">
        <v>408</v>
      </c>
      <c r="H17" s="76" t="s">
        <v>298</v>
      </c>
      <c r="I17" s="63">
        <v>0</v>
      </c>
      <c r="J17" s="76" t="s">
        <v>409</v>
      </c>
      <c r="K17" s="76" t="s">
        <v>410</v>
      </c>
      <c r="L17" s="63">
        <v>0</v>
      </c>
    </row>
    <row r="18" ht="15" customHeight="1" spans="1:12">
      <c r="A18" s="76" t="s">
        <v>275</v>
      </c>
      <c r="B18" s="76" t="s">
        <v>276</v>
      </c>
      <c r="C18" s="63">
        <v>0</v>
      </c>
      <c r="D18" s="76" t="s">
        <v>277</v>
      </c>
      <c r="E18" s="76" t="s">
        <v>278</v>
      </c>
      <c r="F18" s="63">
        <v>991177.29</v>
      </c>
      <c r="G18" s="76" t="s">
        <v>411</v>
      </c>
      <c r="H18" s="76" t="s">
        <v>412</v>
      </c>
      <c r="I18" s="63">
        <v>0</v>
      </c>
      <c r="J18" s="76" t="s">
        <v>413</v>
      </c>
      <c r="K18" s="76" t="s">
        <v>414</v>
      </c>
      <c r="L18" s="63">
        <v>0</v>
      </c>
    </row>
    <row r="19" ht="15" customHeight="1" spans="1:12">
      <c r="A19" s="76" t="s">
        <v>281</v>
      </c>
      <c r="B19" s="76" t="s">
        <v>282</v>
      </c>
      <c r="C19" s="63">
        <v>0</v>
      </c>
      <c r="D19" s="76" t="s">
        <v>283</v>
      </c>
      <c r="E19" s="76" t="s">
        <v>284</v>
      </c>
      <c r="F19" s="63">
        <v>0</v>
      </c>
      <c r="G19" s="76" t="s">
        <v>207</v>
      </c>
      <c r="H19" s="76" t="s">
        <v>208</v>
      </c>
      <c r="I19" s="63">
        <v>7001346.97</v>
      </c>
      <c r="J19" s="76" t="s">
        <v>415</v>
      </c>
      <c r="K19" s="76" t="s">
        <v>416</v>
      </c>
      <c r="L19" s="63">
        <v>0</v>
      </c>
    </row>
    <row r="20" ht="15" customHeight="1" spans="1:12">
      <c r="A20" s="76" t="s">
        <v>287</v>
      </c>
      <c r="B20" s="76" t="s">
        <v>288</v>
      </c>
      <c r="C20" s="63">
        <v>4716849</v>
      </c>
      <c r="D20" s="76" t="s">
        <v>289</v>
      </c>
      <c r="E20" s="76" t="s">
        <v>290</v>
      </c>
      <c r="F20" s="63">
        <v>0</v>
      </c>
      <c r="G20" s="76" t="s">
        <v>213</v>
      </c>
      <c r="H20" s="76" t="s">
        <v>214</v>
      </c>
      <c r="I20" s="63">
        <v>80000</v>
      </c>
      <c r="J20" s="76" t="s">
        <v>351</v>
      </c>
      <c r="K20" s="76" t="s">
        <v>352</v>
      </c>
      <c r="L20" s="63">
        <v>0</v>
      </c>
    </row>
    <row r="21" ht="15" customHeight="1" spans="1:12">
      <c r="A21" s="76" t="s">
        <v>293</v>
      </c>
      <c r="B21" s="76" t="s">
        <v>294</v>
      </c>
      <c r="C21" s="63">
        <v>0</v>
      </c>
      <c r="D21" s="76" t="s">
        <v>295</v>
      </c>
      <c r="E21" s="76" t="s">
        <v>296</v>
      </c>
      <c r="F21" s="63">
        <v>289082.61</v>
      </c>
      <c r="G21" s="76" t="s">
        <v>219</v>
      </c>
      <c r="H21" s="76" t="s">
        <v>220</v>
      </c>
      <c r="I21" s="63">
        <v>35840</v>
      </c>
      <c r="J21" s="76" t="s">
        <v>357</v>
      </c>
      <c r="K21" s="76" t="s">
        <v>358</v>
      </c>
      <c r="L21" s="63">
        <v>0</v>
      </c>
    </row>
    <row r="22" ht="15" customHeight="1" spans="1:12">
      <c r="A22" s="76" t="s">
        <v>299</v>
      </c>
      <c r="B22" s="76" t="s">
        <v>300</v>
      </c>
      <c r="C22" s="63">
        <v>0</v>
      </c>
      <c r="D22" s="76" t="s">
        <v>301</v>
      </c>
      <c r="E22" s="76" t="s">
        <v>302</v>
      </c>
      <c r="F22" s="63">
        <v>0</v>
      </c>
      <c r="G22" s="76" t="s">
        <v>225</v>
      </c>
      <c r="H22" s="76" t="s">
        <v>226</v>
      </c>
      <c r="I22" s="63">
        <v>4504106.46</v>
      </c>
      <c r="J22" s="76" t="s">
        <v>363</v>
      </c>
      <c r="K22" s="76" t="s">
        <v>364</v>
      </c>
      <c r="L22" s="63">
        <v>0</v>
      </c>
    </row>
    <row r="23" ht="15" customHeight="1" spans="1:12">
      <c r="A23" s="76" t="s">
        <v>305</v>
      </c>
      <c r="B23" s="76" t="s">
        <v>306</v>
      </c>
      <c r="C23" s="63">
        <v>0</v>
      </c>
      <c r="D23" s="76" t="s">
        <v>307</v>
      </c>
      <c r="E23" s="76" t="s">
        <v>308</v>
      </c>
      <c r="F23" s="63">
        <v>27374.37</v>
      </c>
      <c r="G23" s="76" t="s">
        <v>231</v>
      </c>
      <c r="H23" s="76" t="s">
        <v>232</v>
      </c>
      <c r="I23" s="63">
        <v>0</v>
      </c>
      <c r="J23" s="76" t="s">
        <v>367</v>
      </c>
      <c r="K23" s="76" t="s">
        <v>368</v>
      </c>
      <c r="L23" s="63">
        <v>0</v>
      </c>
    </row>
    <row r="24" ht="15" customHeight="1" spans="1:12">
      <c r="A24" s="76" t="s">
        <v>311</v>
      </c>
      <c r="B24" s="76" t="s">
        <v>312</v>
      </c>
      <c r="C24" s="63">
        <v>0</v>
      </c>
      <c r="D24" s="76" t="s">
        <v>313</v>
      </c>
      <c r="E24" s="76" t="s">
        <v>314</v>
      </c>
      <c r="F24" s="63">
        <v>0</v>
      </c>
      <c r="G24" s="76" t="s">
        <v>237</v>
      </c>
      <c r="H24" s="76" t="s">
        <v>238</v>
      </c>
      <c r="I24" s="63">
        <v>2381400.51</v>
      </c>
      <c r="J24" s="76" t="s">
        <v>371</v>
      </c>
      <c r="K24" s="76" t="s">
        <v>372</v>
      </c>
      <c r="L24" s="63">
        <v>0</v>
      </c>
    </row>
    <row r="25" ht="15" customHeight="1" spans="1:12">
      <c r="A25" s="76" t="s">
        <v>317</v>
      </c>
      <c r="B25" s="76" t="s">
        <v>318</v>
      </c>
      <c r="C25" s="63">
        <v>1879196</v>
      </c>
      <c r="D25" s="76" t="s">
        <v>319</v>
      </c>
      <c r="E25" s="76" t="s">
        <v>320</v>
      </c>
      <c r="F25" s="63">
        <v>0</v>
      </c>
      <c r="G25" s="76" t="s">
        <v>243</v>
      </c>
      <c r="H25" s="76" t="s">
        <v>244</v>
      </c>
      <c r="I25" s="63">
        <v>0</v>
      </c>
      <c r="J25" s="76" t="s">
        <v>375</v>
      </c>
      <c r="K25" s="76" t="s">
        <v>376</v>
      </c>
      <c r="L25" s="63">
        <v>0</v>
      </c>
    </row>
    <row r="26" ht="15" customHeight="1" spans="1:12">
      <c r="A26" s="76" t="s">
        <v>323</v>
      </c>
      <c r="B26" s="76" t="s">
        <v>324</v>
      </c>
      <c r="C26" s="63">
        <v>0</v>
      </c>
      <c r="D26" s="76" t="s">
        <v>325</v>
      </c>
      <c r="E26" s="76" t="s">
        <v>326</v>
      </c>
      <c r="F26" s="63">
        <v>664636.58</v>
      </c>
      <c r="G26" s="76" t="s">
        <v>249</v>
      </c>
      <c r="H26" s="76" t="s">
        <v>250</v>
      </c>
      <c r="I26" s="63">
        <v>0</v>
      </c>
      <c r="J26" s="76"/>
      <c r="K26" s="76"/>
      <c r="L26" s="78"/>
    </row>
    <row r="27" ht="15" customHeight="1" spans="1:12">
      <c r="A27" s="76" t="s">
        <v>329</v>
      </c>
      <c r="B27" s="76" t="s">
        <v>330</v>
      </c>
      <c r="C27" s="63">
        <v>0</v>
      </c>
      <c r="D27" s="76" t="s">
        <v>331</v>
      </c>
      <c r="E27" s="76" t="s">
        <v>332</v>
      </c>
      <c r="F27" s="63">
        <v>290000</v>
      </c>
      <c r="G27" s="76" t="s">
        <v>255</v>
      </c>
      <c r="H27" s="76" t="s">
        <v>256</v>
      </c>
      <c r="I27" s="63">
        <v>0</v>
      </c>
      <c r="J27" s="76"/>
      <c r="K27" s="76"/>
      <c r="L27" s="78"/>
    </row>
    <row r="28" ht="15" customHeight="1" spans="1:12">
      <c r="A28" s="76" t="s">
        <v>335</v>
      </c>
      <c r="B28" s="76" t="s">
        <v>336</v>
      </c>
      <c r="C28" s="63">
        <v>2719125</v>
      </c>
      <c r="D28" s="76" t="s">
        <v>337</v>
      </c>
      <c r="E28" s="76" t="s">
        <v>338</v>
      </c>
      <c r="F28" s="63">
        <v>0</v>
      </c>
      <c r="G28" s="76" t="s">
        <v>261</v>
      </c>
      <c r="H28" s="76" t="s">
        <v>262</v>
      </c>
      <c r="I28" s="63">
        <v>0</v>
      </c>
      <c r="J28" s="76"/>
      <c r="K28" s="76"/>
      <c r="L28" s="78"/>
    </row>
    <row r="29" ht="15" customHeight="1" spans="1:12">
      <c r="A29" s="76" t="s">
        <v>341</v>
      </c>
      <c r="B29" s="76" t="s">
        <v>342</v>
      </c>
      <c r="C29" s="63">
        <v>50000</v>
      </c>
      <c r="D29" s="76" t="s">
        <v>343</v>
      </c>
      <c r="E29" s="76" t="s">
        <v>344</v>
      </c>
      <c r="F29" s="63">
        <v>0</v>
      </c>
      <c r="G29" s="76" t="s">
        <v>267</v>
      </c>
      <c r="H29" s="76" t="s">
        <v>268</v>
      </c>
      <c r="I29" s="63">
        <v>0</v>
      </c>
      <c r="J29" s="76"/>
      <c r="K29" s="76"/>
      <c r="L29" s="78"/>
    </row>
    <row r="30" ht="15" customHeight="1" spans="1:12">
      <c r="A30" s="76" t="s">
        <v>347</v>
      </c>
      <c r="B30" s="76" t="s">
        <v>348</v>
      </c>
      <c r="C30" s="63">
        <v>0</v>
      </c>
      <c r="D30" s="76" t="s">
        <v>349</v>
      </c>
      <c r="E30" s="76" t="s">
        <v>350</v>
      </c>
      <c r="F30" s="63">
        <v>0</v>
      </c>
      <c r="G30" s="76" t="s">
        <v>273</v>
      </c>
      <c r="H30" s="76" t="s">
        <v>274</v>
      </c>
      <c r="I30" s="63">
        <v>0</v>
      </c>
      <c r="J30" s="76"/>
      <c r="K30" s="76"/>
      <c r="L30" s="78"/>
    </row>
    <row r="31" ht="15" customHeight="1" spans="1:12">
      <c r="A31" s="76" t="s">
        <v>353</v>
      </c>
      <c r="B31" s="76" t="s">
        <v>354</v>
      </c>
      <c r="C31" s="63">
        <v>0</v>
      </c>
      <c r="D31" s="76" t="s">
        <v>355</v>
      </c>
      <c r="E31" s="76" t="s">
        <v>356</v>
      </c>
      <c r="F31" s="63">
        <v>14700</v>
      </c>
      <c r="G31" s="76" t="s">
        <v>279</v>
      </c>
      <c r="H31" s="76" t="s">
        <v>280</v>
      </c>
      <c r="I31" s="63">
        <v>0</v>
      </c>
      <c r="J31" s="76"/>
      <c r="K31" s="76"/>
      <c r="L31" s="78"/>
    </row>
    <row r="32" ht="15" customHeight="1" spans="1:12">
      <c r="A32" s="76" t="s">
        <v>359</v>
      </c>
      <c r="B32" s="76" t="s">
        <v>417</v>
      </c>
      <c r="C32" s="63">
        <v>68528</v>
      </c>
      <c r="D32" s="76" t="s">
        <v>361</v>
      </c>
      <c r="E32" s="76" t="s">
        <v>362</v>
      </c>
      <c r="F32" s="63">
        <v>2802972.52</v>
      </c>
      <c r="G32" s="76" t="s">
        <v>285</v>
      </c>
      <c r="H32" s="76" t="s">
        <v>286</v>
      </c>
      <c r="I32" s="63">
        <v>0</v>
      </c>
      <c r="J32" s="76"/>
      <c r="K32" s="76"/>
      <c r="L32" s="78"/>
    </row>
    <row r="33" ht="15" customHeight="1" spans="1:12">
      <c r="A33" s="76"/>
      <c r="B33" s="76"/>
      <c r="C33" s="77"/>
      <c r="D33" s="76" t="s">
        <v>365</v>
      </c>
      <c r="E33" s="76" t="s">
        <v>366</v>
      </c>
      <c r="F33" s="63">
        <v>829528.86</v>
      </c>
      <c r="G33" s="76" t="s">
        <v>291</v>
      </c>
      <c r="H33" s="76" t="s">
        <v>292</v>
      </c>
      <c r="I33" s="63">
        <v>0</v>
      </c>
      <c r="J33" s="76"/>
      <c r="K33" s="76"/>
      <c r="L33" s="78"/>
    </row>
    <row r="34" ht="15" customHeight="1" spans="1:12">
      <c r="A34" s="76"/>
      <c r="B34" s="76"/>
      <c r="C34" s="78"/>
      <c r="D34" s="76" t="s">
        <v>369</v>
      </c>
      <c r="E34" s="76" t="s">
        <v>370</v>
      </c>
      <c r="F34" s="63">
        <v>0</v>
      </c>
      <c r="G34" s="76" t="s">
        <v>297</v>
      </c>
      <c r="H34" s="76" t="s">
        <v>298</v>
      </c>
      <c r="I34" s="63">
        <v>0</v>
      </c>
      <c r="J34" s="76"/>
      <c r="K34" s="76"/>
      <c r="L34" s="78"/>
    </row>
    <row r="35" ht="15" customHeight="1" spans="1:12">
      <c r="A35" s="76"/>
      <c r="B35" s="76"/>
      <c r="C35" s="78"/>
      <c r="D35" s="76" t="s">
        <v>373</v>
      </c>
      <c r="E35" s="76" t="s">
        <v>374</v>
      </c>
      <c r="F35" s="63">
        <v>0</v>
      </c>
      <c r="G35" s="76" t="s">
        <v>303</v>
      </c>
      <c r="H35" s="76" t="s">
        <v>304</v>
      </c>
      <c r="I35" s="63">
        <v>0</v>
      </c>
      <c r="J35" s="76"/>
      <c r="K35" s="76"/>
      <c r="L35" s="78"/>
    </row>
    <row r="36" ht="15" customHeight="1" spans="1:12">
      <c r="A36" s="76"/>
      <c r="B36" s="76"/>
      <c r="C36" s="78"/>
      <c r="D36" s="76" t="s">
        <v>377</v>
      </c>
      <c r="E36" s="76" t="s">
        <v>378</v>
      </c>
      <c r="F36" s="63">
        <v>0</v>
      </c>
      <c r="G36" s="76"/>
      <c r="H36" s="76"/>
      <c r="I36" s="77"/>
      <c r="J36" s="76"/>
      <c r="K36" s="76"/>
      <c r="L36" s="78"/>
    </row>
    <row r="37" ht="15" customHeight="1" spans="1:12">
      <c r="A37" s="76"/>
      <c r="B37" s="76"/>
      <c r="C37" s="78"/>
      <c r="D37" s="76" t="s">
        <v>379</v>
      </c>
      <c r="E37" s="76" t="s">
        <v>380</v>
      </c>
      <c r="F37" s="63">
        <v>0</v>
      </c>
      <c r="G37" s="76"/>
      <c r="H37" s="76"/>
      <c r="I37" s="78"/>
      <c r="J37" s="76"/>
      <c r="K37" s="76"/>
      <c r="L37" s="78"/>
    </row>
    <row r="38" ht="15" customHeight="1" spans="1:12">
      <c r="A38" s="76"/>
      <c r="B38" s="76"/>
      <c r="C38" s="78"/>
      <c r="D38" s="76" t="s">
        <v>381</v>
      </c>
      <c r="E38" s="76" t="s">
        <v>382</v>
      </c>
      <c r="F38" s="79">
        <v>0</v>
      </c>
      <c r="G38" s="76"/>
      <c r="H38" s="76"/>
      <c r="I38" s="78"/>
      <c r="J38" s="76"/>
      <c r="K38" s="76"/>
      <c r="L38" s="78"/>
    </row>
    <row r="39" ht="15" customHeight="1" spans="1:12">
      <c r="A39" s="62" t="s">
        <v>418</v>
      </c>
      <c r="B39" s="62"/>
      <c r="C39" s="62"/>
      <c r="D39" s="62"/>
      <c r="E39" s="62"/>
      <c r="F39" s="62"/>
      <c r="G39" s="62"/>
      <c r="H39" s="62"/>
      <c r="I39" s="62"/>
      <c r="J39" s="62"/>
      <c r="K39" s="62"/>
      <c r="L39" s="6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25" sqref="I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67" t="s">
        <v>419</v>
      </c>
    </row>
    <row r="2" ht="14.25" spans="20:20">
      <c r="T2" s="68" t="s">
        <v>420</v>
      </c>
    </row>
    <row r="3" ht="14.25" spans="1:20">
      <c r="A3" s="68" t="s">
        <v>2</v>
      </c>
      <c r="T3" s="68" t="s">
        <v>3</v>
      </c>
    </row>
    <row r="4" ht="19.5" customHeight="1" spans="1:20">
      <c r="A4" s="69" t="s">
        <v>6</v>
      </c>
      <c r="B4" s="69"/>
      <c r="C4" s="69"/>
      <c r="D4" s="69"/>
      <c r="E4" s="69" t="s">
        <v>105</v>
      </c>
      <c r="F4" s="69"/>
      <c r="G4" s="69"/>
      <c r="H4" s="69" t="s">
        <v>191</v>
      </c>
      <c r="I4" s="69"/>
      <c r="J4" s="69"/>
      <c r="K4" s="69" t="s">
        <v>192</v>
      </c>
      <c r="L4" s="69"/>
      <c r="M4" s="69"/>
      <c r="N4" s="69"/>
      <c r="O4" s="69"/>
      <c r="P4" s="69" t="s">
        <v>107</v>
      </c>
      <c r="Q4" s="69"/>
      <c r="R4" s="69"/>
      <c r="S4" s="69"/>
      <c r="T4" s="69"/>
    </row>
    <row r="5" ht="19.5" customHeight="1" spans="1:20">
      <c r="A5" s="69" t="s">
        <v>121</v>
      </c>
      <c r="B5" s="69"/>
      <c r="C5" s="69"/>
      <c r="D5" s="69" t="s">
        <v>122</v>
      </c>
      <c r="E5" s="69" t="s">
        <v>128</v>
      </c>
      <c r="F5" s="69" t="s">
        <v>193</v>
      </c>
      <c r="G5" s="69" t="s">
        <v>194</v>
      </c>
      <c r="H5" s="69" t="s">
        <v>128</v>
      </c>
      <c r="I5" s="69" t="s">
        <v>162</v>
      </c>
      <c r="J5" s="69" t="s">
        <v>163</v>
      </c>
      <c r="K5" s="69" t="s">
        <v>128</v>
      </c>
      <c r="L5" s="69" t="s">
        <v>162</v>
      </c>
      <c r="M5" s="69"/>
      <c r="N5" s="69" t="s">
        <v>162</v>
      </c>
      <c r="O5" s="69" t="s">
        <v>163</v>
      </c>
      <c r="P5" s="69" t="s">
        <v>128</v>
      </c>
      <c r="Q5" s="69" t="s">
        <v>193</v>
      </c>
      <c r="R5" s="69" t="s">
        <v>194</v>
      </c>
      <c r="S5" s="69" t="s">
        <v>194</v>
      </c>
      <c r="T5" s="69"/>
    </row>
    <row r="6" ht="19.5" customHeight="1" spans="1:20">
      <c r="A6" s="69"/>
      <c r="B6" s="69"/>
      <c r="C6" s="69"/>
      <c r="D6" s="69"/>
      <c r="E6" s="69"/>
      <c r="F6" s="69"/>
      <c r="G6" s="69" t="s">
        <v>123</v>
      </c>
      <c r="H6" s="69"/>
      <c r="I6" s="69"/>
      <c r="J6" s="69" t="s">
        <v>123</v>
      </c>
      <c r="K6" s="69"/>
      <c r="L6" s="69" t="s">
        <v>123</v>
      </c>
      <c r="M6" s="69" t="s">
        <v>196</v>
      </c>
      <c r="N6" s="69" t="s">
        <v>195</v>
      </c>
      <c r="O6" s="69" t="s">
        <v>123</v>
      </c>
      <c r="P6" s="69"/>
      <c r="Q6" s="69"/>
      <c r="R6" s="69" t="s">
        <v>123</v>
      </c>
      <c r="S6" s="69" t="s">
        <v>197</v>
      </c>
      <c r="T6" s="69" t="s">
        <v>198</v>
      </c>
    </row>
    <row r="7" ht="19.5" customHeight="1" spans="1:20">
      <c r="A7" s="69"/>
      <c r="B7" s="69"/>
      <c r="C7" s="69"/>
      <c r="D7" s="69"/>
      <c r="E7" s="69"/>
      <c r="F7" s="69"/>
      <c r="G7" s="69"/>
      <c r="H7" s="69"/>
      <c r="I7" s="69"/>
      <c r="J7" s="69"/>
      <c r="K7" s="69"/>
      <c r="L7" s="69"/>
      <c r="M7" s="69"/>
      <c r="N7" s="69"/>
      <c r="O7" s="69"/>
      <c r="P7" s="69"/>
      <c r="Q7" s="69"/>
      <c r="R7" s="69"/>
      <c r="S7" s="69"/>
      <c r="T7" s="69"/>
    </row>
    <row r="8" s="71" customFormat="1" ht="19.5" customHeight="1" spans="1:20">
      <c r="A8" s="72" t="s">
        <v>125</v>
      </c>
      <c r="B8" s="72" t="s">
        <v>126</v>
      </c>
      <c r="C8" s="72" t="s">
        <v>127</v>
      </c>
      <c r="D8" s="72" t="s">
        <v>10</v>
      </c>
      <c r="E8" s="73" t="s">
        <v>11</v>
      </c>
      <c r="F8" s="73" t="s">
        <v>12</v>
      </c>
      <c r="G8" s="73" t="s">
        <v>20</v>
      </c>
      <c r="H8" s="73" t="s">
        <v>24</v>
      </c>
      <c r="I8" s="73" t="s">
        <v>28</v>
      </c>
      <c r="J8" s="73" t="s">
        <v>32</v>
      </c>
      <c r="K8" s="73" t="s">
        <v>36</v>
      </c>
      <c r="L8" s="73" t="s">
        <v>40</v>
      </c>
      <c r="M8" s="73" t="s">
        <v>43</v>
      </c>
      <c r="N8" s="73" t="s">
        <v>46</v>
      </c>
      <c r="O8" s="73" t="s">
        <v>49</v>
      </c>
      <c r="P8" s="73" t="s">
        <v>52</v>
      </c>
      <c r="Q8" s="73" t="s">
        <v>55</v>
      </c>
      <c r="R8" s="73" t="s">
        <v>58</v>
      </c>
      <c r="S8" s="73" t="s">
        <v>61</v>
      </c>
      <c r="T8" s="73" t="s">
        <v>64</v>
      </c>
    </row>
    <row r="9" s="71" customFormat="1" ht="19.5" customHeight="1" spans="1:20">
      <c r="A9" s="72"/>
      <c r="B9" s="72"/>
      <c r="C9" s="72"/>
      <c r="D9" s="72" t="s">
        <v>128</v>
      </c>
      <c r="E9" s="74">
        <v>0</v>
      </c>
      <c r="F9" s="74">
        <v>0</v>
      </c>
      <c r="G9" s="74">
        <v>0</v>
      </c>
      <c r="H9" s="74">
        <v>1449926</v>
      </c>
      <c r="I9" s="74">
        <v>0</v>
      </c>
      <c r="J9" s="74">
        <v>1449926</v>
      </c>
      <c r="K9" s="74">
        <v>1449926</v>
      </c>
      <c r="L9" s="74">
        <v>0</v>
      </c>
      <c r="M9" s="74">
        <v>0</v>
      </c>
      <c r="N9" s="74">
        <v>0</v>
      </c>
      <c r="O9" s="74">
        <v>1449926</v>
      </c>
      <c r="P9" s="74">
        <v>0</v>
      </c>
      <c r="Q9" s="74">
        <v>0</v>
      </c>
      <c r="R9" s="74">
        <v>0</v>
      </c>
      <c r="S9" s="74">
        <v>0</v>
      </c>
      <c r="T9" s="74">
        <v>0</v>
      </c>
    </row>
    <row r="10" s="71" customFormat="1" ht="19.5" customHeight="1" spans="1:20">
      <c r="A10" s="75" t="s">
        <v>421</v>
      </c>
      <c r="B10" s="75"/>
      <c r="C10" s="75"/>
      <c r="D10" s="75" t="s">
        <v>352</v>
      </c>
      <c r="E10" s="74">
        <v>0</v>
      </c>
      <c r="F10" s="74">
        <v>0</v>
      </c>
      <c r="G10" s="74">
        <v>0</v>
      </c>
      <c r="H10" s="74">
        <v>1449926</v>
      </c>
      <c r="I10" s="74">
        <v>0</v>
      </c>
      <c r="J10" s="74">
        <v>1449926</v>
      </c>
      <c r="K10" s="74">
        <v>1449926</v>
      </c>
      <c r="L10" s="74">
        <v>0</v>
      </c>
      <c r="M10" s="74">
        <v>0</v>
      </c>
      <c r="N10" s="74">
        <v>0</v>
      </c>
      <c r="O10" s="74">
        <v>1449926</v>
      </c>
      <c r="P10" s="74">
        <v>0</v>
      </c>
      <c r="Q10" s="74">
        <v>0</v>
      </c>
      <c r="R10" s="74">
        <v>0</v>
      </c>
      <c r="S10" s="74">
        <v>0</v>
      </c>
      <c r="T10" s="74">
        <v>0</v>
      </c>
    </row>
    <row r="11" s="71" customFormat="1" ht="19.5" customHeight="1" spans="1:20">
      <c r="A11" s="75" t="s">
        <v>422</v>
      </c>
      <c r="B11" s="75"/>
      <c r="C11" s="75"/>
      <c r="D11" s="75" t="s">
        <v>423</v>
      </c>
      <c r="E11" s="74">
        <v>0</v>
      </c>
      <c r="F11" s="74">
        <v>0</v>
      </c>
      <c r="G11" s="74">
        <v>0</v>
      </c>
      <c r="H11" s="74">
        <v>1449926</v>
      </c>
      <c r="I11" s="74">
        <v>0</v>
      </c>
      <c r="J11" s="74">
        <v>1449926</v>
      </c>
      <c r="K11" s="74">
        <v>1449926</v>
      </c>
      <c r="L11" s="74">
        <v>0</v>
      </c>
      <c r="M11" s="74">
        <v>0</v>
      </c>
      <c r="N11" s="74">
        <v>0</v>
      </c>
      <c r="O11" s="74">
        <v>1449926</v>
      </c>
      <c r="P11" s="74">
        <v>0</v>
      </c>
      <c r="Q11" s="74">
        <v>0</v>
      </c>
      <c r="R11" s="74">
        <v>0</v>
      </c>
      <c r="S11" s="74">
        <v>0</v>
      </c>
      <c r="T11" s="74">
        <v>0</v>
      </c>
    </row>
    <row r="12" s="71" customFormat="1" ht="19.5" customHeight="1" spans="1:20">
      <c r="A12" s="75" t="s">
        <v>157</v>
      </c>
      <c r="B12" s="75"/>
      <c r="C12" s="75"/>
      <c r="D12" s="75" t="s">
        <v>158</v>
      </c>
      <c r="E12" s="74">
        <v>0</v>
      </c>
      <c r="F12" s="74">
        <v>0</v>
      </c>
      <c r="G12" s="74">
        <v>0</v>
      </c>
      <c r="H12" s="74">
        <v>1449926</v>
      </c>
      <c r="I12" s="74">
        <v>0</v>
      </c>
      <c r="J12" s="74">
        <v>1449926</v>
      </c>
      <c r="K12" s="74">
        <v>1449926</v>
      </c>
      <c r="L12" s="74">
        <v>0</v>
      </c>
      <c r="M12" s="74">
        <v>0</v>
      </c>
      <c r="N12" s="74">
        <v>0</v>
      </c>
      <c r="O12" s="74">
        <v>1449926</v>
      </c>
      <c r="P12" s="74">
        <v>0</v>
      </c>
      <c r="Q12" s="74">
        <v>0</v>
      </c>
      <c r="R12" s="74">
        <v>0</v>
      </c>
      <c r="S12" s="74">
        <v>0</v>
      </c>
      <c r="T12" s="74">
        <v>0</v>
      </c>
    </row>
    <row r="13" s="71" customFormat="1" ht="19.5" customHeight="1" spans="1:20">
      <c r="A13" s="75" t="s">
        <v>424</v>
      </c>
      <c r="B13" s="75"/>
      <c r="C13" s="75"/>
      <c r="D13" s="75"/>
      <c r="E13" s="75"/>
      <c r="F13" s="75"/>
      <c r="G13" s="75"/>
      <c r="H13" s="75"/>
      <c r="I13" s="75"/>
      <c r="J13" s="75"/>
      <c r="K13" s="75"/>
      <c r="L13" s="75"/>
      <c r="M13" s="75"/>
      <c r="N13" s="75"/>
      <c r="O13" s="75"/>
      <c r="P13" s="75"/>
      <c r="Q13" s="75"/>
      <c r="R13" s="75"/>
      <c r="S13" s="75"/>
      <c r="T13" s="7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I27" sqref="I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67" t="s">
        <v>425</v>
      </c>
    </row>
    <row r="2" ht="14.25" spans="12:12">
      <c r="L2" s="68" t="s">
        <v>426</v>
      </c>
    </row>
    <row r="3" ht="14.25" spans="1:12">
      <c r="A3" s="68" t="s">
        <v>2</v>
      </c>
      <c r="L3" s="68" t="s">
        <v>3</v>
      </c>
    </row>
    <row r="4" ht="19.5" customHeight="1" spans="1:12">
      <c r="A4" s="69" t="s">
        <v>6</v>
      </c>
      <c r="B4" s="69"/>
      <c r="C4" s="69"/>
      <c r="D4" s="69"/>
      <c r="E4" s="69" t="s">
        <v>105</v>
      </c>
      <c r="F4" s="69"/>
      <c r="G4" s="69"/>
      <c r="H4" s="69" t="s">
        <v>191</v>
      </c>
      <c r="I4" s="69" t="s">
        <v>192</v>
      </c>
      <c r="J4" s="69" t="s">
        <v>107</v>
      </c>
      <c r="K4" s="69"/>
      <c r="L4" s="69"/>
    </row>
    <row r="5" ht="19.5" customHeight="1" spans="1:12">
      <c r="A5" s="69" t="s">
        <v>121</v>
      </c>
      <c r="B5" s="69"/>
      <c r="C5" s="69"/>
      <c r="D5" s="69" t="s">
        <v>122</v>
      </c>
      <c r="E5" s="69" t="s">
        <v>128</v>
      </c>
      <c r="F5" s="69" t="s">
        <v>427</v>
      </c>
      <c r="G5" s="69" t="s">
        <v>428</v>
      </c>
      <c r="H5" s="69"/>
      <c r="I5" s="69"/>
      <c r="J5" s="69" t="s">
        <v>128</v>
      </c>
      <c r="K5" s="69" t="s">
        <v>427</v>
      </c>
      <c r="L5" s="70" t="s">
        <v>428</v>
      </c>
    </row>
    <row r="6" ht="19.5" customHeight="1" spans="1:12">
      <c r="A6" s="69"/>
      <c r="B6" s="69"/>
      <c r="C6" s="69"/>
      <c r="D6" s="69"/>
      <c r="E6" s="69"/>
      <c r="F6" s="69"/>
      <c r="G6" s="69"/>
      <c r="H6" s="69"/>
      <c r="I6" s="69"/>
      <c r="J6" s="69"/>
      <c r="K6" s="69"/>
      <c r="L6" s="70" t="s">
        <v>197</v>
      </c>
    </row>
    <row r="7" ht="19.5" customHeight="1" spans="1:12">
      <c r="A7" s="69"/>
      <c r="B7" s="69"/>
      <c r="C7" s="69"/>
      <c r="D7" s="69"/>
      <c r="E7" s="69"/>
      <c r="F7" s="69"/>
      <c r="G7" s="69"/>
      <c r="H7" s="69"/>
      <c r="I7" s="69"/>
      <c r="J7" s="69"/>
      <c r="K7" s="69"/>
      <c r="L7" s="70"/>
    </row>
    <row r="8" ht="19.5" customHeight="1" spans="1:12">
      <c r="A8" s="69" t="s">
        <v>125</v>
      </c>
      <c r="B8" s="69" t="s">
        <v>126</v>
      </c>
      <c r="C8" s="69" t="s">
        <v>127</v>
      </c>
      <c r="D8" s="69" t="s">
        <v>10</v>
      </c>
      <c r="E8" s="70" t="s">
        <v>11</v>
      </c>
      <c r="F8" s="70" t="s">
        <v>12</v>
      </c>
      <c r="G8" s="70" t="s">
        <v>20</v>
      </c>
      <c r="H8" s="70" t="s">
        <v>24</v>
      </c>
      <c r="I8" s="70" t="s">
        <v>28</v>
      </c>
      <c r="J8" s="70" t="s">
        <v>32</v>
      </c>
      <c r="K8" s="70" t="s">
        <v>36</v>
      </c>
      <c r="L8" s="70" t="s">
        <v>40</v>
      </c>
    </row>
    <row r="9" ht="19.5" customHeight="1" spans="1:12">
      <c r="A9" s="69"/>
      <c r="B9" s="69"/>
      <c r="C9" s="69"/>
      <c r="D9" s="69" t="s">
        <v>128</v>
      </c>
      <c r="E9" s="63">
        <v>0</v>
      </c>
      <c r="F9" s="63">
        <v>0</v>
      </c>
      <c r="G9" s="63">
        <v>0</v>
      </c>
      <c r="H9" s="63">
        <v>0</v>
      </c>
      <c r="I9" s="63">
        <v>0</v>
      </c>
      <c r="J9" s="63">
        <v>0</v>
      </c>
      <c r="K9" s="63">
        <v>0</v>
      </c>
      <c r="L9" s="63">
        <v>0</v>
      </c>
    </row>
    <row r="10" ht="19.5" customHeight="1" spans="1:12">
      <c r="A10" s="62"/>
      <c r="B10" s="62"/>
      <c r="C10" s="62"/>
      <c r="D10" s="62"/>
      <c r="E10" s="63"/>
      <c r="F10" s="63"/>
      <c r="G10" s="63"/>
      <c r="H10" s="63"/>
      <c r="I10" s="63"/>
      <c r="J10" s="63"/>
      <c r="K10" s="63"/>
      <c r="L10" s="63"/>
    </row>
    <row r="11" ht="49" customHeight="1" spans="1:12">
      <c r="A11" s="65" t="s">
        <v>429</v>
      </c>
      <c r="B11" s="65"/>
      <c r="C11" s="65"/>
      <c r="D11" s="65"/>
      <c r="E11" s="65"/>
      <c r="F11" s="65"/>
      <c r="G11" s="65"/>
      <c r="H11" s="65"/>
      <c r="I11" s="65"/>
      <c r="J11" s="65"/>
      <c r="K11" s="65"/>
      <c r="L11" s="6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56</vt:i4>
      </vt:variant>
    </vt:vector>
  </HeadingPairs>
  <TitlesOfParts>
    <vt:vector size="5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GK13表 项目支出绩效自评表1（校园运转补助经费）</vt:lpstr>
      <vt:lpstr>GK13表 项目支出绩效自评表2（课后延时服务及假期托管经费）</vt:lpstr>
      <vt:lpstr>GK13表 项目支出绩效自评表3（引进优秀教师）</vt:lpstr>
      <vt:lpstr>GK13表 项目支出绩效自评表4（老校区租赁相关税费项目经费）</vt:lpstr>
      <vt:lpstr>GK13表 项目支出绩效自评表5（高中民族生补助经费）</vt:lpstr>
      <vt:lpstr>GK13表 项目支出绩效自评表6（遗属补助经费） </vt:lpstr>
      <vt:lpstr>GK13表 项目支出绩效自评表7（公务用车购置经费）</vt:lpstr>
      <vt:lpstr>GK13表 项目支出绩效自评表8（110周年校庆活动经费） </vt:lpstr>
      <vt:lpstr>GK13表 项目支出绩效自评表9（专项人才引进项目经费） </vt:lpstr>
      <vt:lpstr>GK13表 项目支出绩效自评表10（教学楼照明改造项目经费）</vt:lpstr>
      <vt:lpstr>GK13表 项目支出绩效自评表11（无固定收入已故离休干部） </vt:lpstr>
      <vt:lpstr>GK13表 项目支出绩效自评表12（教学用便携式计算机采购） </vt:lpstr>
      <vt:lpstr>GK13表 项目支出绩效自评表13（科技馆免费开放中央补助） </vt:lpstr>
      <vt:lpstr>GK13表 项目支出绩效自评表14（2024年普通高中脱贫） </vt:lpstr>
      <vt:lpstr>GK13表 项目支出绩效自评表15（保山市本土人才培养学费补）</vt:lpstr>
      <vt:lpstr>GK13表 项目支出绩效自评表16（保山市省级人才发展专项） </vt:lpstr>
      <vt:lpstr>GK13表 项目支出绩效自评表17（2023年第二批城乡义） </vt:lpstr>
      <vt:lpstr>GK13表 项目支出绩效自评表18（享受云南省政府特殊津贴） </vt:lpstr>
      <vt:lpstr>GK13表 项目支出绩效自评表19（高层次人才特殊生活补贴） </vt:lpstr>
      <vt:lpstr>GK13表 项目支出绩效自评表20（科技馆免费开放补助资金） </vt:lpstr>
      <vt:lpstr>GK13表 项目支出绩效自评表21（第二批城乡义务教育补助经）</vt:lpstr>
      <vt:lpstr>GK13表 项目支出绩效自评表22（普通高中国家助学金第二） </vt:lpstr>
      <vt:lpstr>GK13表 项目支出绩效自评表23（省管校用和组团式帮扶教） </vt:lpstr>
      <vt:lpstr>GK13表 项目支出绩效自评表24（第二批城乡义务教育公用） </vt:lpstr>
      <vt:lpstr>GK13表 项目支出绩效自评表25（提前下达2025年城乡） </vt:lpstr>
      <vt:lpstr>GK13表 项目支出绩效自评表26（田径场改造费用补助经费） </vt:lpstr>
      <vt:lpstr>GK13表 项目支出绩效自评表27（普通高中国家助学金经费） </vt:lpstr>
      <vt:lpstr>GK13表 项目支出绩效自评表28（城乡义务教育补助经费省） </vt:lpstr>
      <vt:lpstr>GK13表 项目支出绩效自评表29（学校体育场管免费低收费） </vt:lpstr>
      <vt:lpstr>GK13表 项目支出绩效自评表30（城乡义务教育补助经费第） </vt:lpstr>
      <vt:lpstr>GK13表 项目支出绩效自评表31（保山市第二批城乡义教困） </vt:lpstr>
      <vt:lpstr>GK13表 项目支出绩效自评表32（保山市学生资助省级直达） </vt:lpstr>
      <vt:lpstr>GK13表 项目支出绩效自评表33（普通高中生均公用经费省） </vt:lpstr>
      <vt:lpstr>GK13表 项目支出绩效自评表34（普通高中脱贫家庭子女生） </vt:lpstr>
      <vt:lpstr>GK13表 项目支出绩效自评表35（教师周转宿舍楼建设资金） </vt:lpstr>
      <vt:lpstr>GK13表 项目支出绩效自评表36（义务教育课后服务费项目） </vt:lpstr>
      <vt:lpstr>GK13表 项目支出绩效自评表37（基础设施修缮及教学设备） </vt:lpstr>
      <vt:lpstr>GK13表 项目支出绩效自评表38（“兴保英才培养计划”教学）</vt:lpstr>
      <vt:lpstr>GK13表 项目支出绩效自评表39（普通高中脱贫家庭子女生） </vt:lpstr>
      <vt:lpstr>GK13表 项目支出绩效自评表40（保山市教师省管校用和组） </vt:lpstr>
      <vt:lpstr>GK13表 项目支出绩效自评表41（城乡义务教育公用经费提） </vt:lpstr>
      <vt:lpstr>GK13表 项目支出绩效自评表42（科技馆免费开放中央补助） </vt:lpstr>
      <vt:lpstr>GK13表 项目支出绩效自评表43（提前下达城乡义务教育补） </vt:lpstr>
      <vt:lpstr>GK13表 项目支出绩效自评表44（普通高中学生资助中央直）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克里斯蒂安</cp:lastModifiedBy>
  <dcterms:created xsi:type="dcterms:W3CDTF">2025-09-20T11:41:00Z</dcterms:created>
  <dcterms:modified xsi:type="dcterms:W3CDTF">2025-09-24T00:56:32Z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2025-09-20T11:41:19.023Z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33BB36DEEC2648ACA621CA1CA3C67FF8_12</vt:lpwstr>
  </property>
  <property fmtid="{D5CDD505-2E9C-101B-9397-08002B2CF9AE}" pid="10" name="KSOProductBuildVer">
    <vt:lpwstr>2052-12.1.0.22529</vt:lpwstr>
  </property>
</Properties>
</file>